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60330 flash 32\SCHOOL\3BOJ\2026\"/>
    </mc:Choice>
  </mc:AlternateContent>
  <xr:revisionPtr revIDLastSave="0" documentId="13_ncr:1_{26831086-A383-4B71-BD8B-9324A0DC2E69}" xr6:coauthVersionLast="47" xr6:coauthVersionMax="47" xr10:uidLastSave="{00000000-0000-0000-0000-000000000000}"/>
  <bookViews>
    <workbookView xWindow="-108" yWindow="-108" windowWidth="23256" windowHeight="13896" xr2:uid="{DD9C5D42-4FC4-4D9F-8E74-68D6B3E15D72}"/>
  </bookViews>
  <sheets>
    <sheet name="TISK NA ŠÍŘKU" sheetId="1" r:id="rId1"/>
    <sheet name="TISK NA VÝŠKU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1" i="2" l="1"/>
  <c r="H381" i="2"/>
  <c r="F381" i="2"/>
  <c r="K381" i="2" s="1"/>
  <c r="J380" i="2"/>
  <c r="H380" i="2"/>
  <c r="F380" i="2"/>
  <c r="K380" i="2" s="1"/>
  <c r="J379" i="2"/>
  <c r="H379" i="2"/>
  <c r="F379" i="2"/>
  <c r="K379" i="2" s="1"/>
  <c r="J378" i="2"/>
  <c r="H378" i="2"/>
  <c r="K378" i="2" s="1"/>
  <c r="J377" i="2"/>
  <c r="H377" i="2"/>
  <c r="F377" i="2"/>
  <c r="K377" i="2" s="1"/>
  <c r="J376" i="2"/>
  <c r="H376" i="2"/>
  <c r="F376" i="2"/>
  <c r="K376" i="2" s="1"/>
  <c r="J375" i="2"/>
  <c r="H375" i="2"/>
  <c r="F375" i="2"/>
  <c r="K375" i="2" s="1"/>
  <c r="J374" i="2"/>
  <c r="H374" i="2"/>
  <c r="F374" i="2"/>
  <c r="K374" i="2" s="1"/>
  <c r="J373" i="2"/>
  <c r="H373" i="2"/>
  <c r="F373" i="2"/>
  <c r="K373" i="2" s="1"/>
  <c r="J372" i="2"/>
  <c r="H372" i="2"/>
  <c r="F372" i="2"/>
  <c r="K372" i="2" s="1"/>
  <c r="J371" i="2"/>
  <c r="H371" i="2"/>
  <c r="F371" i="2"/>
  <c r="K371" i="2" s="1"/>
  <c r="J370" i="2"/>
  <c r="H370" i="2"/>
  <c r="F370" i="2"/>
  <c r="K370" i="2" s="1"/>
  <c r="J369" i="2"/>
  <c r="H369" i="2"/>
  <c r="F369" i="2"/>
  <c r="K369" i="2" s="1"/>
  <c r="J368" i="2"/>
  <c r="H368" i="2"/>
  <c r="F368" i="2"/>
  <c r="K368" i="2" s="1"/>
  <c r="J367" i="2"/>
  <c r="H367" i="2"/>
  <c r="F367" i="2"/>
  <c r="K367" i="2" s="1"/>
  <c r="J366" i="2"/>
  <c r="H366" i="2"/>
  <c r="F366" i="2"/>
  <c r="K366" i="2" s="1"/>
  <c r="J365" i="2"/>
  <c r="H365" i="2"/>
  <c r="F365" i="2"/>
  <c r="K365" i="2" s="1"/>
  <c r="J364" i="2"/>
  <c r="H364" i="2"/>
  <c r="F364" i="2"/>
  <c r="K364" i="2" s="1"/>
  <c r="J363" i="2"/>
  <c r="H363" i="2"/>
  <c r="F363" i="2"/>
  <c r="K363" i="2" s="1"/>
  <c r="J362" i="2"/>
  <c r="H362" i="2"/>
  <c r="F362" i="2"/>
  <c r="K362" i="2" s="1"/>
  <c r="J361" i="2"/>
  <c r="H361" i="2"/>
  <c r="F361" i="2"/>
  <c r="K361" i="2" s="1"/>
  <c r="J360" i="2"/>
  <c r="H360" i="2"/>
  <c r="F360" i="2"/>
  <c r="K360" i="2" s="1"/>
  <c r="J359" i="2"/>
  <c r="H359" i="2"/>
  <c r="F359" i="2"/>
  <c r="K359" i="2" s="1"/>
  <c r="J358" i="2"/>
  <c r="H358" i="2"/>
  <c r="F358" i="2"/>
  <c r="K358" i="2" s="1"/>
  <c r="J357" i="2"/>
  <c r="H357" i="2"/>
  <c r="F357" i="2"/>
  <c r="K357" i="2" s="1"/>
  <c r="J356" i="2"/>
  <c r="H356" i="2"/>
  <c r="F356" i="2"/>
  <c r="K356" i="2" s="1"/>
  <c r="J355" i="2"/>
  <c r="H355" i="2"/>
  <c r="F355" i="2"/>
  <c r="K355" i="2" s="1"/>
  <c r="J354" i="2"/>
  <c r="H354" i="2"/>
  <c r="F354" i="2"/>
  <c r="K354" i="2" s="1"/>
  <c r="J353" i="2"/>
  <c r="H353" i="2"/>
  <c r="F353" i="2"/>
  <c r="K353" i="2" s="1"/>
  <c r="J352" i="2"/>
  <c r="H352" i="2"/>
  <c r="F352" i="2"/>
  <c r="K352" i="2" s="1"/>
  <c r="J351" i="2"/>
  <c r="H351" i="2"/>
  <c r="F351" i="2"/>
  <c r="K351" i="2" s="1"/>
  <c r="J350" i="2"/>
  <c r="H350" i="2"/>
  <c r="F350" i="2"/>
  <c r="K350" i="2" s="1"/>
  <c r="J349" i="2"/>
  <c r="H349" i="2"/>
  <c r="F349" i="2"/>
  <c r="K349" i="2" s="1"/>
  <c r="J348" i="2"/>
  <c r="H348" i="2"/>
  <c r="F348" i="2"/>
  <c r="K348" i="2" s="1"/>
  <c r="J347" i="2"/>
  <c r="H347" i="2"/>
  <c r="F347" i="2"/>
  <c r="K347" i="2" s="1"/>
  <c r="J346" i="2"/>
  <c r="H346" i="2"/>
  <c r="F346" i="2"/>
  <c r="K346" i="2" s="1"/>
  <c r="J335" i="2"/>
  <c r="H335" i="2"/>
  <c r="F335" i="2"/>
  <c r="K335" i="2" s="1"/>
  <c r="J334" i="2"/>
  <c r="H334" i="2"/>
  <c r="F334" i="2"/>
  <c r="K334" i="2" s="1"/>
  <c r="J333" i="2"/>
  <c r="H333" i="2"/>
  <c r="F333" i="2"/>
  <c r="K333" i="2" s="1"/>
  <c r="J332" i="2"/>
  <c r="H332" i="2"/>
  <c r="F332" i="2"/>
  <c r="K332" i="2" s="1"/>
  <c r="J331" i="2"/>
  <c r="H331" i="2"/>
  <c r="F331" i="2"/>
  <c r="K331" i="2" s="1"/>
  <c r="J330" i="2"/>
  <c r="H330" i="2"/>
  <c r="F330" i="2"/>
  <c r="K330" i="2" s="1"/>
  <c r="J329" i="2"/>
  <c r="H329" i="2"/>
  <c r="F329" i="2"/>
  <c r="K329" i="2" s="1"/>
  <c r="J328" i="2"/>
  <c r="H328" i="2"/>
  <c r="F328" i="2"/>
  <c r="K328" i="2" s="1"/>
  <c r="J327" i="2"/>
  <c r="H327" i="2"/>
  <c r="F327" i="2"/>
  <c r="K327" i="2" s="1"/>
  <c r="J326" i="2"/>
  <c r="H326" i="2"/>
  <c r="F326" i="2"/>
  <c r="K326" i="2" s="1"/>
  <c r="J325" i="2"/>
  <c r="H325" i="2"/>
  <c r="F325" i="2"/>
  <c r="K325" i="2" s="1"/>
  <c r="J324" i="2"/>
  <c r="H324" i="2"/>
  <c r="F324" i="2"/>
  <c r="K324" i="2" s="1"/>
  <c r="J323" i="2"/>
  <c r="H323" i="2"/>
  <c r="F323" i="2"/>
  <c r="K323" i="2" s="1"/>
  <c r="J322" i="2"/>
  <c r="H322" i="2"/>
  <c r="F322" i="2"/>
  <c r="K322" i="2" s="1"/>
  <c r="J321" i="2"/>
  <c r="H321" i="2"/>
  <c r="F321" i="2"/>
  <c r="K321" i="2" s="1"/>
  <c r="J320" i="2"/>
  <c r="H320" i="2"/>
  <c r="F320" i="2"/>
  <c r="K320" i="2" s="1"/>
  <c r="J319" i="2"/>
  <c r="H319" i="2"/>
  <c r="F319" i="2"/>
  <c r="K319" i="2" s="1"/>
  <c r="J318" i="2"/>
  <c r="H318" i="2"/>
  <c r="F318" i="2"/>
  <c r="K318" i="2" s="1"/>
  <c r="J317" i="2"/>
  <c r="H317" i="2"/>
  <c r="F317" i="2"/>
  <c r="K317" i="2" s="1"/>
  <c r="J316" i="2"/>
  <c r="H316" i="2"/>
  <c r="F316" i="2"/>
  <c r="K316" i="2" s="1"/>
  <c r="J315" i="2"/>
  <c r="H315" i="2"/>
  <c r="F315" i="2"/>
  <c r="K315" i="2" s="1"/>
  <c r="J314" i="2"/>
  <c r="H314" i="2"/>
  <c r="F314" i="2"/>
  <c r="K314" i="2" s="1"/>
  <c r="J313" i="2"/>
  <c r="H313" i="2"/>
  <c r="F313" i="2"/>
  <c r="K313" i="2" s="1"/>
  <c r="J312" i="2"/>
  <c r="H312" i="2"/>
  <c r="F312" i="2"/>
  <c r="K312" i="2" s="1"/>
  <c r="J311" i="2"/>
  <c r="H311" i="2"/>
  <c r="F311" i="2"/>
  <c r="K311" i="2" s="1"/>
  <c r="J310" i="2"/>
  <c r="H310" i="2"/>
  <c r="F310" i="2"/>
  <c r="K310" i="2" s="1"/>
  <c r="J309" i="2"/>
  <c r="H309" i="2"/>
  <c r="F309" i="2"/>
  <c r="K309" i="2" s="1"/>
  <c r="J308" i="2"/>
  <c r="H308" i="2"/>
  <c r="F308" i="2"/>
  <c r="K308" i="2" s="1"/>
  <c r="J296" i="2"/>
  <c r="H296" i="2"/>
  <c r="F296" i="2"/>
  <c r="K296" i="2" s="1"/>
  <c r="J295" i="2"/>
  <c r="H295" i="2"/>
  <c r="F295" i="2"/>
  <c r="K295" i="2" s="1"/>
  <c r="J294" i="2"/>
  <c r="H294" i="2"/>
  <c r="F294" i="2"/>
  <c r="K294" i="2" s="1"/>
  <c r="J293" i="2"/>
  <c r="H293" i="2"/>
  <c r="F293" i="2"/>
  <c r="K293" i="2" s="1"/>
  <c r="J292" i="2"/>
  <c r="H292" i="2"/>
  <c r="F292" i="2"/>
  <c r="K292" i="2" s="1"/>
  <c r="J291" i="2"/>
  <c r="H291" i="2"/>
  <c r="F291" i="2"/>
  <c r="K291" i="2" s="1"/>
  <c r="J290" i="2"/>
  <c r="H290" i="2"/>
  <c r="F290" i="2"/>
  <c r="K290" i="2" s="1"/>
  <c r="J289" i="2"/>
  <c r="H289" i="2"/>
  <c r="F289" i="2"/>
  <c r="K289" i="2" s="1"/>
  <c r="J288" i="2"/>
  <c r="H288" i="2"/>
  <c r="F288" i="2"/>
  <c r="K288" i="2" s="1"/>
  <c r="J287" i="2"/>
  <c r="H287" i="2"/>
  <c r="F287" i="2"/>
  <c r="K287" i="2" s="1"/>
  <c r="J286" i="2"/>
  <c r="H286" i="2"/>
  <c r="F286" i="2"/>
  <c r="K286" i="2" s="1"/>
  <c r="J285" i="2"/>
  <c r="H285" i="2"/>
  <c r="F285" i="2"/>
  <c r="K285" i="2" s="1"/>
  <c r="J284" i="2"/>
  <c r="H284" i="2"/>
  <c r="F284" i="2"/>
  <c r="K284" i="2" s="1"/>
  <c r="J283" i="2"/>
  <c r="H283" i="2"/>
  <c r="F283" i="2"/>
  <c r="K283" i="2" s="1"/>
  <c r="J282" i="2"/>
  <c r="H282" i="2"/>
  <c r="F282" i="2"/>
  <c r="K282" i="2" s="1"/>
  <c r="J281" i="2"/>
  <c r="H281" i="2"/>
  <c r="F281" i="2"/>
  <c r="K281" i="2" s="1"/>
  <c r="J280" i="2"/>
  <c r="H280" i="2"/>
  <c r="F280" i="2"/>
  <c r="K280" i="2" s="1"/>
  <c r="J279" i="2"/>
  <c r="H279" i="2"/>
  <c r="F279" i="2"/>
  <c r="K279" i="2" s="1"/>
  <c r="J278" i="2"/>
  <c r="H278" i="2"/>
  <c r="F278" i="2"/>
  <c r="K278" i="2" s="1"/>
  <c r="J277" i="2"/>
  <c r="H277" i="2"/>
  <c r="F277" i="2"/>
  <c r="K277" i="2" s="1"/>
  <c r="J276" i="2"/>
  <c r="H276" i="2"/>
  <c r="F276" i="2"/>
  <c r="K276" i="2" s="1"/>
  <c r="J275" i="2"/>
  <c r="H275" i="2"/>
  <c r="F275" i="2"/>
  <c r="K275" i="2" s="1"/>
  <c r="J274" i="2"/>
  <c r="H274" i="2"/>
  <c r="F274" i="2"/>
  <c r="K274" i="2" s="1"/>
  <c r="J273" i="2"/>
  <c r="H273" i="2"/>
  <c r="F273" i="2"/>
  <c r="K273" i="2" s="1"/>
  <c r="J272" i="2"/>
  <c r="H272" i="2"/>
  <c r="F272" i="2"/>
  <c r="K272" i="2" s="1"/>
  <c r="J271" i="2"/>
  <c r="H271" i="2"/>
  <c r="F271" i="2"/>
  <c r="K271" i="2" s="1"/>
  <c r="J270" i="2"/>
  <c r="H270" i="2"/>
  <c r="F270" i="2"/>
  <c r="K270" i="2" s="1"/>
  <c r="J257" i="2"/>
  <c r="H257" i="2"/>
  <c r="F257" i="2"/>
  <c r="K257" i="2" s="1"/>
  <c r="J256" i="2"/>
  <c r="H256" i="2"/>
  <c r="F256" i="2"/>
  <c r="K256" i="2" s="1"/>
  <c r="J255" i="2"/>
  <c r="H255" i="2"/>
  <c r="F255" i="2"/>
  <c r="K255" i="2" s="1"/>
  <c r="J254" i="2"/>
  <c r="H254" i="2"/>
  <c r="F254" i="2"/>
  <c r="K254" i="2" s="1"/>
  <c r="J253" i="2"/>
  <c r="H253" i="2"/>
  <c r="F253" i="2"/>
  <c r="K253" i="2" s="1"/>
  <c r="J252" i="2"/>
  <c r="H252" i="2"/>
  <c r="F252" i="2"/>
  <c r="K252" i="2" s="1"/>
  <c r="J251" i="2"/>
  <c r="H251" i="2"/>
  <c r="F251" i="2"/>
  <c r="K251" i="2" s="1"/>
  <c r="J250" i="2"/>
  <c r="H250" i="2"/>
  <c r="F250" i="2"/>
  <c r="K250" i="2" s="1"/>
  <c r="J249" i="2"/>
  <c r="H249" i="2"/>
  <c r="F249" i="2"/>
  <c r="K249" i="2" s="1"/>
  <c r="J248" i="2"/>
  <c r="H248" i="2"/>
  <c r="F248" i="2"/>
  <c r="K248" i="2" s="1"/>
  <c r="J247" i="2"/>
  <c r="H247" i="2"/>
  <c r="F247" i="2"/>
  <c r="K247" i="2" s="1"/>
  <c r="J246" i="2"/>
  <c r="H246" i="2"/>
  <c r="F246" i="2"/>
  <c r="K246" i="2" s="1"/>
  <c r="J245" i="2"/>
  <c r="H245" i="2"/>
  <c r="F245" i="2"/>
  <c r="K245" i="2" s="1"/>
  <c r="J244" i="2"/>
  <c r="H244" i="2"/>
  <c r="F244" i="2"/>
  <c r="K244" i="2" s="1"/>
  <c r="J243" i="2"/>
  <c r="H243" i="2"/>
  <c r="F243" i="2"/>
  <c r="K243" i="2" s="1"/>
  <c r="J242" i="2"/>
  <c r="H242" i="2"/>
  <c r="F242" i="2"/>
  <c r="K242" i="2" s="1"/>
  <c r="J241" i="2"/>
  <c r="H241" i="2"/>
  <c r="F241" i="2"/>
  <c r="K241" i="2" s="1"/>
  <c r="J240" i="2"/>
  <c r="H240" i="2"/>
  <c r="F240" i="2"/>
  <c r="K240" i="2" s="1"/>
  <c r="J239" i="2"/>
  <c r="H239" i="2"/>
  <c r="F239" i="2"/>
  <c r="K239" i="2" s="1"/>
  <c r="J238" i="2"/>
  <c r="H238" i="2"/>
  <c r="F238" i="2"/>
  <c r="K238" i="2" s="1"/>
  <c r="J237" i="2"/>
  <c r="H237" i="2"/>
  <c r="F237" i="2"/>
  <c r="K237" i="2" s="1"/>
  <c r="J236" i="2"/>
  <c r="H236" i="2"/>
  <c r="F236" i="2"/>
  <c r="K236" i="2" s="1"/>
  <c r="J235" i="2"/>
  <c r="H235" i="2"/>
  <c r="F235" i="2"/>
  <c r="K235" i="2" s="1"/>
  <c r="J234" i="2"/>
  <c r="H234" i="2"/>
  <c r="F234" i="2"/>
  <c r="K234" i="2" s="1"/>
  <c r="J233" i="2"/>
  <c r="H233" i="2"/>
  <c r="F233" i="2"/>
  <c r="K233" i="2" s="1"/>
  <c r="J232" i="2"/>
  <c r="H232" i="2"/>
  <c r="F232" i="2"/>
  <c r="K232" i="2" s="1"/>
  <c r="J226" i="2"/>
  <c r="H226" i="2"/>
  <c r="F226" i="2"/>
  <c r="K226" i="2" s="1"/>
  <c r="J225" i="2"/>
  <c r="H225" i="2"/>
  <c r="F225" i="2"/>
  <c r="K225" i="2" s="1"/>
  <c r="J224" i="2"/>
  <c r="H224" i="2"/>
  <c r="F224" i="2"/>
  <c r="K224" i="2" s="1"/>
  <c r="J223" i="2"/>
  <c r="H223" i="2"/>
  <c r="F223" i="2"/>
  <c r="K223" i="2" s="1"/>
  <c r="J222" i="2"/>
  <c r="H222" i="2"/>
  <c r="F222" i="2"/>
  <c r="K222" i="2" s="1"/>
  <c r="J221" i="2"/>
  <c r="H221" i="2"/>
  <c r="F221" i="2"/>
  <c r="K221" i="2" s="1"/>
  <c r="J220" i="2"/>
  <c r="H220" i="2"/>
  <c r="F220" i="2"/>
  <c r="K220" i="2" s="1"/>
  <c r="J219" i="2"/>
  <c r="H219" i="2"/>
  <c r="F219" i="2"/>
  <c r="K219" i="2" s="1"/>
  <c r="J218" i="2"/>
  <c r="H218" i="2"/>
  <c r="F218" i="2"/>
  <c r="K218" i="2" s="1"/>
  <c r="J217" i="2"/>
  <c r="H217" i="2"/>
  <c r="F217" i="2"/>
  <c r="K217" i="2" s="1"/>
  <c r="J216" i="2"/>
  <c r="H216" i="2"/>
  <c r="F216" i="2"/>
  <c r="K216" i="2" s="1"/>
  <c r="J215" i="2"/>
  <c r="H215" i="2"/>
  <c r="F215" i="2"/>
  <c r="K215" i="2" s="1"/>
  <c r="J214" i="2"/>
  <c r="H214" i="2"/>
  <c r="F214" i="2"/>
  <c r="K214" i="2" s="1"/>
  <c r="J213" i="2"/>
  <c r="H213" i="2"/>
  <c r="F213" i="2"/>
  <c r="K213" i="2" s="1"/>
  <c r="J212" i="2"/>
  <c r="H212" i="2"/>
  <c r="F212" i="2"/>
  <c r="K212" i="2" s="1"/>
  <c r="J211" i="2"/>
  <c r="H211" i="2"/>
  <c r="F211" i="2"/>
  <c r="K211" i="2" s="1"/>
  <c r="J210" i="2"/>
  <c r="H210" i="2"/>
  <c r="F210" i="2"/>
  <c r="K210" i="2" s="1"/>
  <c r="J209" i="2"/>
  <c r="H209" i="2"/>
  <c r="F209" i="2"/>
  <c r="K209" i="2" s="1"/>
  <c r="J208" i="2"/>
  <c r="H208" i="2"/>
  <c r="F208" i="2"/>
  <c r="K208" i="2" s="1"/>
  <c r="J207" i="2"/>
  <c r="H207" i="2"/>
  <c r="F207" i="2"/>
  <c r="K207" i="2" s="1"/>
  <c r="J206" i="2"/>
  <c r="H206" i="2"/>
  <c r="F206" i="2"/>
  <c r="K206" i="2" s="1"/>
  <c r="J205" i="2"/>
  <c r="H205" i="2"/>
  <c r="F205" i="2"/>
  <c r="K205" i="2" s="1"/>
  <c r="J204" i="2"/>
  <c r="H204" i="2"/>
  <c r="F204" i="2"/>
  <c r="K204" i="2" s="1"/>
  <c r="J203" i="2"/>
  <c r="H203" i="2"/>
  <c r="F203" i="2"/>
  <c r="K203" i="2" s="1"/>
  <c r="J202" i="2"/>
  <c r="H202" i="2"/>
  <c r="F202" i="2"/>
  <c r="K202" i="2" s="1"/>
  <c r="J201" i="2"/>
  <c r="H201" i="2"/>
  <c r="F201" i="2"/>
  <c r="K201" i="2" s="1"/>
  <c r="J200" i="2"/>
  <c r="H200" i="2"/>
  <c r="F200" i="2"/>
  <c r="K200" i="2" s="1"/>
  <c r="J199" i="2"/>
  <c r="H199" i="2"/>
  <c r="F199" i="2"/>
  <c r="K199" i="2" s="1"/>
  <c r="J198" i="2"/>
  <c r="H198" i="2"/>
  <c r="F198" i="2"/>
  <c r="K198" i="2" s="1"/>
  <c r="J197" i="2"/>
  <c r="H197" i="2"/>
  <c r="F197" i="2"/>
  <c r="K197" i="2" s="1"/>
  <c r="J196" i="2"/>
  <c r="H196" i="2"/>
  <c r="F196" i="2"/>
  <c r="K196" i="2" s="1"/>
  <c r="J195" i="2"/>
  <c r="H195" i="2"/>
  <c r="F195" i="2"/>
  <c r="K195" i="2" s="1"/>
  <c r="J146" i="2"/>
  <c r="H146" i="2"/>
  <c r="F146" i="2"/>
  <c r="K146" i="2" s="1"/>
  <c r="J145" i="2"/>
  <c r="H145" i="2"/>
  <c r="F145" i="2"/>
  <c r="K145" i="2" s="1"/>
  <c r="J144" i="2"/>
  <c r="H144" i="2"/>
  <c r="F144" i="2"/>
  <c r="K144" i="2" s="1"/>
  <c r="J143" i="2"/>
  <c r="H143" i="2"/>
  <c r="F143" i="2"/>
  <c r="K143" i="2" s="1"/>
  <c r="J142" i="2"/>
  <c r="H142" i="2"/>
  <c r="F142" i="2"/>
  <c r="K142" i="2" s="1"/>
  <c r="J141" i="2"/>
  <c r="H141" i="2"/>
  <c r="F141" i="2"/>
  <c r="K141" i="2" s="1"/>
  <c r="J140" i="2"/>
  <c r="H140" i="2"/>
  <c r="F140" i="2"/>
  <c r="K140" i="2" s="1"/>
  <c r="J139" i="2"/>
  <c r="H139" i="2"/>
  <c r="F139" i="2"/>
  <c r="K139" i="2" s="1"/>
  <c r="J138" i="2"/>
  <c r="H138" i="2"/>
  <c r="F138" i="2"/>
  <c r="K138" i="2" s="1"/>
  <c r="J137" i="2"/>
  <c r="H137" i="2"/>
  <c r="F137" i="2"/>
  <c r="K137" i="2" s="1"/>
  <c r="J136" i="2"/>
  <c r="H136" i="2"/>
  <c r="F136" i="2"/>
  <c r="K136" i="2" s="1"/>
  <c r="J135" i="2"/>
  <c r="H135" i="2"/>
  <c r="F135" i="2"/>
  <c r="K135" i="2" s="1"/>
  <c r="J134" i="2"/>
  <c r="H134" i="2"/>
  <c r="F134" i="2"/>
  <c r="K134" i="2" s="1"/>
  <c r="J133" i="2"/>
  <c r="H133" i="2"/>
  <c r="F133" i="2"/>
  <c r="K133" i="2" s="1"/>
  <c r="J132" i="2"/>
  <c r="H132" i="2"/>
  <c r="F132" i="2"/>
  <c r="K132" i="2" s="1"/>
  <c r="J131" i="2"/>
  <c r="H131" i="2"/>
  <c r="F131" i="2"/>
  <c r="K131" i="2" s="1"/>
  <c r="J130" i="2"/>
  <c r="H130" i="2"/>
  <c r="F130" i="2"/>
  <c r="K130" i="2" s="1"/>
  <c r="J129" i="2"/>
  <c r="H129" i="2"/>
  <c r="F129" i="2"/>
  <c r="K129" i="2" s="1"/>
  <c r="J128" i="2"/>
  <c r="H128" i="2"/>
  <c r="F128" i="2"/>
  <c r="K128" i="2" s="1"/>
  <c r="J127" i="2"/>
  <c r="H127" i="2"/>
  <c r="F127" i="2"/>
  <c r="K127" i="2" s="1"/>
  <c r="J126" i="2"/>
  <c r="H126" i="2"/>
  <c r="F126" i="2"/>
  <c r="K126" i="2" s="1"/>
  <c r="J125" i="2"/>
  <c r="H125" i="2"/>
  <c r="F125" i="2"/>
  <c r="K125" i="2" s="1"/>
  <c r="J124" i="2"/>
  <c r="H124" i="2"/>
  <c r="F124" i="2"/>
  <c r="K124" i="2" s="1"/>
  <c r="J123" i="2"/>
  <c r="H123" i="2"/>
  <c r="F123" i="2"/>
  <c r="K123" i="2" s="1"/>
  <c r="J122" i="2"/>
  <c r="H122" i="2"/>
  <c r="F122" i="2"/>
  <c r="K122" i="2" s="1"/>
  <c r="J121" i="2"/>
  <c r="H121" i="2"/>
  <c r="F121" i="2"/>
  <c r="K121" i="2" s="1"/>
  <c r="J120" i="2"/>
  <c r="H120" i="2"/>
  <c r="F120" i="2"/>
  <c r="K120" i="2" s="1"/>
  <c r="J119" i="2"/>
  <c r="H119" i="2"/>
  <c r="F119" i="2"/>
  <c r="K119" i="2" s="1"/>
  <c r="J118" i="2"/>
  <c r="H118" i="2"/>
  <c r="F118" i="2"/>
  <c r="K118" i="2" s="1"/>
  <c r="J117" i="2"/>
  <c r="H117" i="2"/>
  <c r="F117" i="2"/>
  <c r="K117" i="2" s="1"/>
  <c r="J76" i="2"/>
  <c r="H76" i="2"/>
  <c r="F76" i="2"/>
  <c r="K76" i="2" s="1"/>
  <c r="J75" i="2"/>
  <c r="H75" i="2"/>
  <c r="F75" i="2"/>
  <c r="K75" i="2" s="1"/>
  <c r="J74" i="2"/>
  <c r="H74" i="2"/>
  <c r="F74" i="2"/>
  <c r="K74" i="2" s="1"/>
  <c r="J73" i="2"/>
  <c r="H73" i="2"/>
  <c r="F73" i="2"/>
  <c r="K73" i="2" s="1"/>
  <c r="J72" i="2"/>
  <c r="H72" i="2"/>
  <c r="F72" i="2"/>
  <c r="K72" i="2" s="1"/>
  <c r="J71" i="2"/>
  <c r="H71" i="2"/>
  <c r="F71" i="2"/>
  <c r="K71" i="2" s="1"/>
  <c r="J70" i="2"/>
  <c r="H70" i="2"/>
  <c r="F70" i="2"/>
  <c r="K70" i="2" s="1"/>
  <c r="J69" i="2"/>
  <c r="H69" i="2"/>
  <c r="F69" i="2"/>
  <c r="K69" i="2" s="1"/>
  <c r="J68" i="2"/>
  <c r="H68" i="2"/>
  <c r="F68" i="2"/>
  <c r="K68" i="2" s="1"/>
  <c r="J67" i="2"/>
  <c r="H67" i="2"/>
  <c r="F67" i="2"/>
  <c r="K67" i="2" s="1"/>
  <c r="J66" i="2"/>
  <c r="H66" i="2"/>
  <c r="F66" i="2"/>
  <c r="K66" i="2" s="1"/>
  <c r="J65" i="2"/>
  <c r="H65" i="2"/>
  <c r="F65" i="2"/>
  <c r="K65" i="2" s="1"/>
  <c r="J64" i="2"/>
  <c r="H64" i="2"/>
  <c r="F64" i="2"/>
  <c r="K64" i="2" s="1"/>
  <c r="J63" i="2"/>
  <c r="H63" i="2"/>
  <c r="F63" i="2"/>
  <c r="K63" i="2" s="1"/>
  <c r="J62" i="2"/>
  <c r="H62" i="2"/>
  <c r="F62" i="2"/>
  <c r="K62" i="2" s="1"/>
  <c r="J61" i="2"/>
  <c r="H61" i="2"/>
  <c r="F61" i="2"/>
  <c r="K61" i="2" s="1"/>
  <c r="J60" i="2"/>
  <c r="H60" i="2"/>
  <c r="F60" i="2"/>
  <c r="K60" i="2" s="1"/>
  <c r="J59" i="2"/>
  <c r="H59" i="2"/>
  <c r="F59" i="2"/>
  <c r="K59" i="2" s="1"/>
  <c r="J58" i="2"/>
  <c r="H58" i="2"/>
  <c r="F58" i="2"/>
  <c r="K58" i="2" s="1"/>
  <c r="J57" i="2"/>
  <c r="H57" i="2"/>
  <c r="F57" i="2"/>
  <c r="K57" i="2" s="1"/>
  <c r="J56" i="2"/>
  <c r="H56" i="2"/>
  <c r="F56" i="2"/>
  <c r="K56" i="2" s="1"/>
  <c r="J55" i="2"/>
  <c r="H55" i="2"/>
  <c r="F55" i="2"/>
  <c r="K55" i="2" s="1"/>
  <c r="J54" i="2"/>
  <c r="H54" i="2"/>
  <c r="F54" i="2"/>
  <c r="K54" i="2" s="1"/>
  <c r="J53" i="2"/>
  <c r="H53" i="2"/>
  <c r="F53" i="2"/>
  <c r="K53" i="2" s="1"/>
  <c r="J52" i="2"/>
  <c r="H52" i="2"/>
  <c r="F52" i="2"/>
  <c r="K52" i="2" s="1"/>
  <c r="J51" i="2"/>
  <c r="H51" i="2"/>
  <c r="F51" i="2"/>
  <c r="K51" i="2" s="1"/>
  <c r="J50" i="2"/>
  <c r="H50" i="2"/>
  <c r="F50" i="2"/>
  <c r="K50" i="2" s="1"/>
  <c r="J49" i="2"/>
  <c r="H49" i="2"/>
  <c r="F49" i="2"/>
  <c r="K49" i="2" s="1"/>
  <c r="J48" i="2"/>
  <c r="H48" i="2"/>
  <c r="F48" i="2"/>
  <c r="K48" i="2" s="1"/>
  <c r="J47" i="2"/>
  <c r="H47" i="2"/>
  <c r="F47" i="2"/>
  <c r="K47" i="2" s="1"/>
  <c r="J46" i="2"/>
  <c r="H46" i="2"/>
  <c r="F46" i="2"/>
  <c r="K46" i="2" s="1"/>
  <c r="J45" i="2"/>
  <c r="H45" i="2"/>
  <c r="F45" i="2"/>
  <c r="K45" i="2" s="1"/>
  <c r="J44" i="2"/>
  <c r="H44" i="2"/>
  <c r="F44" i="2"/>
  <c r="K44" i="2" s="1"/>
  <c r="J43" i="2"/>
  <c r="H43" i="2"/>
  <c r="F43" i="2"/>
  <c r="K43" i="2" s="1"/>
  <c r="J42" i="2"/>
  <c r="H42" i="2"/>
  <c r="F42" i="2"/>
  <c r="K42" i="2" s="1"/>
  <c r="J380" i="1"/>
  <c r="H380" i="1"/>
  <c r="F380" i="1"/>
  <c r="K380" i="1" s="1"/>
  <c r="J379" i="1"/>
  <c r="H379" i="1"/>
  <c r="F379" i="1"/>
  <c r="K379" i="1" s="1"/>
  <c r="J378" i="1"/>
  <c r="H378" i="1"/>
  <c r="J381" i="1"/>
  <c r="H381" i="1"/>
  <c r="F381" i="1"/>
  <c r="J377" i="1"/>
  <c r="H377" i="1"/>
  <c r="F377" i="1"/>
  <c r="J376" i="1"/>
  <c r="H376" i="1"/>
  <c r="F376" i="1"/>
  <c r="J375" i="1"/>
  <c r="H375" i="1"/>
  <c r="F375" i="1"/>
  <c r="J374" i="1"/>
  <c r="H374" i="1"/>
  <c r="F374" i="1"/>
  <c r="J373" i="1"/>
  <c r="H373" i="1"/>
  <c r="F373" i="1"/>
  <c r="J372" i="1"/>
  <c r="H372" i="1"/>
  <c r="F372" i="1"/>
  <c r="K372" i="1" s="1"/>
  <c r="J371" i="1"/>
  <c r="H371" i="1"/>
  <c r="F371" i="1"/>
  <c r="J370" i="1"/>
  <c r="H370" i="1"/>
  <c r="F370" i="1"/>
  <c r="J369" i="1"/>
  <c r="H369" i="1"/>
  <c r="F369" i="1"/>
  <c r="K369" i="1" s="1"/>
  <c r="J368" i="1"/>
  <c r="H368" i="1"/>
  <c r="F368" i="1"/>
  <c r="K368" i="1" s="1"/>
  <c r="J367" i="1"/>
  <c r="H367" i="1"/>
  <c r="F367" i="1"/>
  <c r="J366" i="1"/>
  <c r="H366" i="1"/>
  <c r="F366" i="1"/>
  <c r="J365" i="1"/>
  <c r="H365" i="1"/>
  <c r="F365" i="1"/>
  <c r="K365" i="1" s="1"/>
  <c r="J364" i="1"/>
  <c r="H364" i="1"/>
  <c r="F364" i="1"/>
  <c r="K364" i="1" s="1"/>
  <c r="J363" i="1"/>
  <c r="H363" i="1"/>
  <c r="F363" i="1"/>
  <c r="K363" i="1" s="1"/>
  <c r="J362" i="1"/>
  <c r="H362" i="1"/>
  <c r="F362" i="1"/>
  <c r="K362" i="1" s="1"/>
  <c r="J361" i="1"/>
  <c r="H361" i="1"/>
  <c r="F361" i="1"/>
  <c r="K361" i="1" s="1"/>
  <c r="J360" i="1"/>
  <c r="H360" i="1"/>
  <c r="F360" i="1"/>
  <c r="K360" i="1" s="1"/>
  <c r="J359" i="1"/>
  <c r="H359" i="1"/>
  <c r="F359" i="1"/>
  <c r="K359" i="1" s="1"/>
  <c r="J358" i="1"/>
  <c r="H358" i="1"/>
  <c r="F358" i="1"/>
  <c r="K358" i="1" s="1"/>
  <c r="J357" i="1"/>
  <c r="H357" i="1"/>
  <c r="F357" i="1"/>
  <c r="K357" i="1" s="1"/>
  <c r="J356" i="1"/>
  <c r="H356" i="1"/>
  <c r="F356" i="1"/>
  <c r="K356" i="1" s="1"/>
  <c r="J355" i="1"/>
  <c r="H355" i="1"/>
  <c r="F355" i="1"/>
  <c r="K355" i="1" s="1"/>
  <c r="J354" i="1"/>
  <c r="H354" i="1"/>
  <c r="F354" i="1"/>
  <c r="J353" i="1"/>
  <c r="H353" i="1"/>
  <c r="F353" i="1"/>
  <c r="K353" i="1" s="1"/>
  <c r="J352" i="1"/>
  <c r="H352" i="1"/>
  <c r="F352" i="1"/>
  <c r="J351" i="1"/>
  <c r="H351" i="1"/>
  <c r="F351" i="1"/>
  <c r="J350" i="1"/>
  <c r="H350" i="1"/>
  <c r="F350" i="1"/>
  <c r="K350" i="1" s="1"/>
  <c r="J349" i="1"/>
  <c r="H349" i="1"/>
  <c r="F349" i="1"/>
  <c r="J348" i="1"/>
  <c r="H348" i="1"/>
  <c r="F348" i="1"/>
  <c r="K348" i="1" s="1"/>
  <c r="J347" i="1"/>
  <c r="H347" i="1"/>
  <c r="F347" i="1"/>
  <c r="K347" i="1" s="1"/>
  <c r="J346" i="1"/>
  <c r="H346" i="1"/>
  <c r="F346" i="1"/>
  <c r="K346" i="1" s="1"/>
  <c r="J335" i="1"/>
  <c r="H335" i="1"/>
  <c r="F335" i="1"/>
  <c r="K335" i="1" s="1"/>
  <c r="J334" i="1"/>
  <c r="H334" i="1"/>
  <c r="F334" i="1"/>
  <c r="J333" i="1"/>
  <c r="H333" i="1"/>
  <c r="F333" i="1"/>
  <c r="K333" i="1" s="1"/>
  <c r="J332" i="1"/>
  <c r="H332" i="1"/>
  <c r="F332" i="1"/>
  <c r="K332" i="1" s="1"/>
  <c r="J331" i="1"/>
  <c r="H331" i="1"/>
  <c r="F331" i="1"/>
  <c r="K331" i="1" s="1"/>
  <c r="J330" i="1"/>
  <c r="H330" i="1"/>
  <c r="F330" i="1"/>
  <c r="K330" i="1" s="1"/>
  <c r="J329" i="1"/>
  <c r="H329" i="1"/>
  <c r="F329" i="1"/>
  <c r="K329" i="1" s="1"/>
  <c r="J328" i="1"/>
  <c r="H328" i="1"/>
  <c r="F328" i="1"/>
  <c r="J327" i="1"/>
  <c r="H327" i="1"/>
  <c r="F327" i="1"/>
  <c r="K327" i="1" s="1"/>
  <c r="J326" i="1"/>
  <c r="H326" i="1"/>
  <c r="F326" i="1"/>
  <c r="K326" i="1" s="1"/>
  <c r="J325" i="1"/>
  <c r="H325" i="1"/>
  <c r="F325" i="1"/>
  <c r="K325" i="1" s="1"/>
  <c r="J324" i="1"/>
  <c r="H324" i="1"/>
  <c r="F324" i="1"/>
  <c r="K324" i="1" s="1"/>
  <c r="J323" i="1"/>
  <c r="H323" i="1"/>
  <c r="F323" i="1"/>
  <c r="J322" i="1"/>
  <c r="H322" i="1"/>
  <c r="F322" i="1"/>
  <c r="K322" i="1" s="1"/>
  <c r="J321" i="1"/>
  <c r="H321" i="1"/>
  <c r="F321" i="1"/>
  <c r="K321" i="1" s="1"/>
  <c r="J320" i="1"/>
  <c r="H320" i="1"/>
  <c r="F320" i="1"/>
  <c r="K320" i="1" s="1"/>
  <c r="J319" i="1"/>
  <c r="H319" i="1"/>
  <c r="F319" i="1"/>
  <c r="K319" i="1" s="1"/>
  <c r="J318" i="1"/>
  <c r="H318" i="1"/>
  <c r="F318" i="1"/>
  <c r="J317" i="1"/>
  <c r="H317" i="1"/>
  <c r="F317" i="1"/>
  <c r="K317" i="1" s="1"/>
  <c r="J316" i="1"/>
  <c r="H316" i="1"/>
  <c r="F316" i="1"/>
  <c r="K316" i="1" s="1"/>
  <c r="J315" i="1"/>
  <c r="H315" i="1"/>
  <c r="F315" i="1"/>
  <c r="J314" i="1"/>
  <c r="H314" i="1"/>
  <c r="F314" i="1"/>
  <c r="K314" i="1" s="1"/>
  <c r="J313" i="1"/>
  <c r="H313" i="1"/>
  <c r="F313" i="1"/>
  <c r="J312" i="1"/>
  <c r="H312" i="1"/>
  <c r="F312" i="1"/>
  <c r="K312" i="1" s="1"/>
  <c r="J311" i="1"/>
  <c r="H311" i="1"/>
  <c r="F311" i="1"/>
  <c r="J310" i="1"/>
  <c r="H310" i="1"/>
  <c r="F310" i="1"/>
  <c r="J309" i="1"/>
  <c r="H309" i="1"/>
  <c r="F309" i="1"/>
  <c r="J308" i="1"/>
  <c r="H308" i="1"/>
  <c r="F308" i="1"/>
  <c r="J296" i="1"/>
  <c r="H296" i="1"/>
  <c r="F296" i="1"/>
  <c r="J295" i="1"/>
  <c r="H295" i="1"/>
  <c r="F295" i="1"/>
  <c r="J294" i="1"/>
  <c r="H294" i="1"/>
  <c r="F294" i="1"/>
  <c r="K294" i="1" s="1"/>
  <c r="J293" i="1"/>
  <c r="H293" i="1"/>
  <c r="F293" i="1"/>
  <c r="K293" i="1" s="1"/>
  <c r="J292" i="1"/>
  <c r="H292" i="1"/>
  <c r="F292" i="1"/>
  <c r="K292" i="1" s="1"/>
  <c r="J291" i="1"/>
  <c r="H291" i="1"/>
  <c r="F291" i="1"/>
  <c r="K291" i="1" s="1"/>
  <c r="J290" i="1"/>
  <c r="H290" i="1"/>
  <c r="F290" i="1"/>
  <c r="K290" i="1" s="1"/>
  <c r="J289" i="1"/>
  <c r="H289" i="1"/>
  <c r="F289" i="1"/>
  <c r="K289" i="1" s="1"/>
  <c r="J288" i="1"/>
  <c r="H288" i="1"/>
  <c r="F288" i="1"/>
  <c r="K288" i="1" s="1"/>
  <c r="J287" i="1"/>
  <c r="H287" i="1"/>
  <c r="F287" i="1"/>
  <c r="K287" i="1" s="1"/>
  <c r="J286" i="1"/>
  <c r="H286" i="1"/>
  <c r="F286" i="1"/>
  <c r="K286" i="1" s="1"/>
  <c r="J285" i="1"/>
  <c r="H285" i="1"/>
  <c r="F285" i="1"/>
  <c r="K285" i="1" s="1"/>
  <c r="J284" i="1"/>
  <c r="H284" i="1"/>
  <c r="F284" i="1"/>
  <c r="K284" i="1" s="1"/>
  <c r="J283" i="1"/>
  <c r="H283" i="1"/>
  <c r="F283" i="1"/>
  <c r="K283" i="1" s="1"/>
  <c r="J282" i="1"/>
  <c r="H282" i="1"/>
  <c r="F282" i="1"/>
  <c r="K282" i="1" s="1"/>
  <c r="J281" i="1"/>
  <c r="H281" i="1"/>
  <c r="F281" i="1"/>
  <c r="K281" i="1" s="1"/>
  <c r="J280" i="1"/>
  <c r="H280" i="1"/>
  <c r="F280" i="1"/>
  <c r="K280" i="1" s="1"/>
  <c r="J279" i="1"/>
  <c r="H279" i="1"/>
  <c r="F279" i="1"/>
  <c r="K279" i="1" s="1"/>
  <c r="J278" i="1"/>
  <c r="H278" i="1"/>
  <c r="F278" i="1"/>
  <c r="K278" i="1" s="1"/>
  <c r="J277" i="1"/>
  <c r="H277" i="1"/>
  <c r="F277" i="1"/>
  <c r="K277" i="1" s="1"/>
  <c r="J276" i="1"/>
  <c r="H276" i="1"/>
  <c r="F276" i="1"/>
  <c r="K276" i="1" s="1"/>
  <c r="J275" i="1"/>
  <c r="H275" i="1"/>
  <c r="F275" i="1"/>
  <c r="K275" i="1" s="1"/>
  <c r="J274" i="1"/>
  <c r="H274" i="1"/>
  <c r="F274" i="1"/>
  <c r="K274" i="1" s="1"/>
  <c r="J273" i="1"/>
  <c r="H273" i="1"/>
  <c r="F273" i="1"/>
  <c r="K273" i="1" s="1"/>
  <c r="J272" i="1"/>
  <c r="H272" i="1"/>
  <c r="F272" i="1"/>
  <c r="K272" i="1" s="1"/>
  <c r="J271" i="1"/>
  <c r="H271" i="1"/>
  <c r="F271" i="1"/>
  <c r="K271" i="1" s="1"/>
  <c r="J270" i="1"/>
  <c r="H270" i="1"/>
  <c r="F270" i="1"/>
  <c r="K270" i="1" s="1"/>
  <c r="J257" i="1"/>
  <c r="H257" i="1"/>
  <c r="F257" i="1"/>
  <c r="K257" i="1" s="1"/>
  <c r="J256" i="1"/>
  <c r="H256" i="1"/>
  <c r="F256" i="1"/>
  <c r="K256" i="1" s="1"/>
  <c r="J255" i="1"/>
  <c r="H255" i="1"/>
  <c r="F255" i="1"/>
  <c r="K255" i="1" s="1"/>
  <c r="J254" i="1"/>
  <c r="H254" i="1"/>
  <c r="F254" i="1"/>
  <c r="K254" i="1" s="1"/>
  <c r="J253" i="1"/>
  <c r="H253" i="1"/>
  <c r="F253" i="1"/>
  <c r="K253" i="1" s="1"/>
  <c r="J252" i="1"/>
  <c r="H252" i="1"/>
  <c r="F252" i="1"/>
  <c r="K252" i="1" s="1"/>
  <c r="J251" i="1"/>
  <c r="H251" i="1"/>
  <c r="F251" i="1"/>
  <c r="K251" i="1" s="1"/>
  <c r="J250" i="1"/>
  <c r="H250" i="1"/>
  <c r="F250" i="1"/>
  <c r="K250" i="1" s="1"/>
  <c r="J249" i="1"/>
  <c r="H249" i="1"/>
  <c r="F249" i="1"/>
  <c r="K249" i="1" s="1"/>
  <c r="J248" i="1"/>
  <c r="H248" i="1"/>
  <c r="F248" i="1"/>
  <c r="K248" i="1" s="1"/>
  <c r="J247" i="1"/>
  <c r="H247" i="1"/>
  <c r="F247" i="1"/>
  <c r="K247" i="1" s="1"/>
  <c r="J246" i="1"/>
  <c r="H246" i="1"/>
  <c r="F246" i="1"/>
  <c r="K246" i="1" s="1"/>
  <c r="J245" i="1"/>
  <c r="H245" i="1"/>
  <c r="F245" i="1"/>
  <c r="K245" i="1" s="1"/>
  <c r="J244" i="1"/>
  <c r="H244" i="1"/>
  <c r="F244" i="1"/>
  <c r="K244" i="1" s="1"/>
  <c r="J243" i="1"/>
  <c r="H243" i="1"/>
  <c r="F243" i="1"/>
  <c r="K243" i="1" s="1"/>
  <c r="J242" i="1"/>
  <c r="H242" i="1"/>
  <c r="F242" i="1"/>
  <c r="K242" i="1" s="1"/>
  <c r="J241" i="1"/>
  <c r="H241" i="1"/>
  <c r="F241" i="1"/>
  <c r="K241" i="1" s="1"/>
  <c r="J240" i="1"/>
  <c r="H240" i="1"/>
  <c r="F240" i="1"/>
  <c r="K240" i="1" s="1"/>
  <c r="J239" i="1"/>
  <c r="H239" i="1"/>
  <c r="F239" i="1"/>
  <c r="K239" i="1" s="1"/>
  <c r="J238" i="1"/>
  <c r="H238" i="1"/>
  <c r="F238" i="1"/>
  <c r="K238" i="1" s="1"/>
  <c r="J237" i="1"/>
  <c r="H237" i="1"/>
  <c r="F237" i="1"/>
  <c r="K237" i="1" s="1"/>
  <c r="J236" i="1"/>
  <c r="H236" i="1"/>
  <c r="F236" i="1"/>
  <c r="K236" i="1" s="1"/>
  <c r="J235" i="1"/>
  <c r="H235" i="1"/>
  <c r="F235" i="1"/>
  <c r="K235" i="1" s="1"/>
  <c r="J234" i="1"/>
  <c r="H234" i="1"/>
  <c r="F234" i="1"/>
  <c r="K234" i="1" s="1"/>
  <c r="J233" i="1"/>
  <c r="H233" i="1"/>
  <c r="F233" i="1"/>
  <c r="K233" i="1" s="1"/>
  <c r="J232" i="1"/>
  <c r="H232" i="1"/>
  <c r="F232" i="1"/>
  <c r="K232" i="1" s="1"/>
  <c r="J226" i="1"/>
  <c r="H226" i="1"/>
  <c r="F226" i="1"/>
  <c r="J225" i="1"/>
  <c r="H225" i="1"/>
  <c r="F225" i="1"/>
  <c r="J224" i="1"/>
  <c r="H224" i="1"/>
  <c r="F224" i="1"/>
  <c r="K224" i="1" s="1"/>
  <c r="J223" i="1"/>
  <c r="H223" i="1"/>
  <c r="F223" i="1"/>
  <c r="J222" i="1"/>
  <c r="H222" i="1"/>
  <c r="F222" i="1"/>
  <c r="J221" i="1"/>
  <c r="H221" i="1"/>
  <c r="F221" i="1"/>
  <c r="J220" i="1"/>
  <c r="H220" i="1"/>
  <c r="F220" i="1"/>
  <c r="J219" i="1"/>
  <c r="H219" i="1"/>
  <c r="F219" i="1"/>
  <c r="J218" i="1"/>
  <c r="H218" i="1"/>
  <c r="F218" i="1"/>
  <c r="J217" i="1"/>
  <c r="H217" i="1"/>
  <c r="F217" i="1"/>
  <c r="J216" i="1"/>
  <c r="H216" i="1"/>
  <c r="F216" i="1"/>
  <c r="K216" i="1" s="1"/>
  <c r="J215" i="1"/>
  <c r="H215" i="1"/>
  <c r="F215" i="1"/>
  <c r="K215" i="1" s="1"/>
  <c r="J214" i="1"/>
  <c r="H214" i="1"/>
  <c r="F214" i="1"/>
  <c r="K214" i="1" s="1"/>
  <c r="J213" i="1"/>
  <c r="H213" i="1"/>
  <c r="F213" i="1"/>
  <c r="K213" i="1" s="1"/>
  <c r="J212" i="1"/>
  <c r="H212" i="1"/>
  <c r="F212" i="1"/>
  <c r="J211" i="1"/>
  <c r="H211" i="1"/>
  <c r="F211" i="1"/>
  <c r="K211" i="1" s="1"/>
  <c r="J210" i="1"/>
  <c r="H210" i="1"/>
  <c r="F210" i="1"/>
  <c r="K210" i="1" s="1"/>
  <c r="J209" i="1"/>
  <c r="H209" i="1"/>
  <c r="F209" i="1"/>
  <c r="K209" i="1" s="1"/>
  <c r="J208" i="1"/>
  <c r="H208" i="1"/>
  <c r="F208" i="1"/>
  <c r="K208" i="1" s="1"/>
  <c r="J207" i="1"/>
  <c r="H207" i="1"/>
  <c r="F207" i="1"/>
  <c r="K207" i="1" s="1"/>
  <c r="J206" i="1"/>
  <c r="H206" i="1"/>
  <c r="F206" i="1"/>
  <c r="K206" i="1" s="1"/>
  <c r="J205" i="1"/>
  <c r="H205" i="1"/>
  <c r="F205" i="1"/>
  <c r="K205" i="1" s="1"/>
  <c r="J204" i="1"/>
  <c r="H204" i="1"/>
  <c r="F204" i="1"/>
  <c r="K204" i="1" s="1"/>
  <c r="J203" i="1"/>
  <c r="H203" i="1"/>
  <c r="F203" i="1"/>
  <c r="K203" i="1" s="1"/>
  <c r="J202" i="1"/>
  <c r="H202" i="1"/>
  <c r="F202" i="1"/>
  <c r="K202" i="1" s="1"/>
  <c r="J201" i="1"/>
  <c r="H201" i="1"/>
  <c r="F201" i="1"/>
  <c r="K201" i="1" s="1"/>
  <c r="J200" i="1"/>
  <c r="H200" i="1"/>
  <c r="F200" i="1"/>
  <c r="J199" i="1"/>
  <c r="H199" i="1"/>
  <c r="F199" i="1"/>
  <c r="K199" i="1" s="1"/>
  <c r="J198" i="1"/>
  <c r="H198" i="1"/>
  <c r="F198" i="1"/>
  <c r="K198" i="1" s="1"/>
  <c r="J197" i="1"/>
  <c r="H197" i="1"/>
  <c r="F197" i="1"/>
  <c r="J196" i="1"/>
  <c r="H196" i="1"/>
  <c r="F196" i="1"/>
  <c r="K196" i="1" s="1"/>
  <c r="J195" i="1"/>
  <c r="H195" i="1"/>
  <c r="F195" i="1"/>
  <c r="K195" i="1" s="1"/>
  <c r="J146" i="1"/>
  <c r="H146" i="1"/>
  <c r="F146" i="1"/>
  <c r="J145" i="1"/>
  <c r="H145" i="1"/>
  <c r="F145" i="1"/>
  <c r="J144" i="1"/>
  <c r="H144" i="1"/>
  <c r="F144" i="1"/>
  <c r="J143" i="1"/>
  <c r="H143" i="1"/>
  <c r="F143" i="1"/>
  <c r="K143" i="1" s="1"/>
  <c r="J142" i="1"/>
  <c r="H142" i="1"/>
  <c r="F142" i="1"/>
  <c r="K142" i="1" s="1"/>
  <c r="J141" i="1"/>
  <c r="H141" i="1"/>
  <c r="F141" i="1"/>
  <c r="K141" i="1" s="1"/>
  <c r="J140" i="1"/>
  <c r="H140" i="1"/>
  <c r="F140" i="1"/>
  <c r="J139" i="1"/>
  <c r="H139" i="1"/>
  <c r="F139" i="1"/>
  <c r="J138" i="1"/>
  <c r="H138" i="1"/>
  <c r="F138" i="1"/>
  <c r="K138" i="1" s="1"/>
  <c r="J137" i="1"/>
  <c r="H137" i="1"/>
  <c r="F137" i="1"/>
  <c r="K137" i="1" s="1"/>
  <c r="J136" i="1"/>
  <c r="H136" i="1"/>
  <c r="F136" i="1"/>
  <c r="K136" i="1" s="1"/>
  <c r="J135" i="1"/>
  <c r="H135" i="1"/>
  <c r="F135" i="1"/>
  <c r="K135" i="1" s="1"/>
  <c r="J134" i="1"/>
  <c r="H134" i="1"/>
  <c r="F134" i="1"/>
  <c r="J133" i="1"/>
  <c r="H133" i="1"/>
  <c r="F133" i="1"/>
  <c r="K133" i="1" s="1"/>
  <c r="J132" i="1"/>
  <c r="H132" i="1"/>
  <c r="F132" i="1"/>
  <c r="K132" i="1" s="1"/>
  <c r="J131" i="1"/>
  <c r="H131" i="1"/>
  <c r="F131" i="1"/>
  <c r="J130" i="1"/>
  <c r="H130" i="1"/>
  <c r="F130" i="1"/>
  <c r="K130" i="1" s="1"/>
  <c r="J129" i="1"/>
  <c r="H129" i="1"/>
  <c r="F129" i="1"/>
  <c r="K129" i="1" s="1"/>
  <c r="J128" i="1"/>
  <c r="H128" i="1"/>
  <c r="F128" i="1"/>
  <c r="K128" i="1" s="1"/>
  <c r="J127" i="1"/>
  <c r="H127" i="1"/>
  <c r="F127" i="1"/>
  <c r="K127" i="1" s="1"/>
  <c r="J126" i="1"/>
  <c r="H126" i="1"/>
  <c r="F126" i="1"/>
  <c r="K126" i="1" s="1"/>
  <c r="J125" i="1"/>
  <c r="H125" i="1"/>
  <c r="F125" i="1"/>
  <c r="K125" i="1" s="1"/>
  <c r="J124" i="1"/>
  <c r="H124" i="1"/>
  <c r="F124" i="1"/>
  <c r="K124" i="1" s="1"/>
  <c r="J123" i="1"/>
  <c r="H123" i="1"/>
  <c r="F123" i="1"/>
  <c r="K123" i="1" s="1"/>
  <c r="J122" i="1"/>
  <c r="H122" i="1"/>
  <c r="F122" i="1"/>
  <c r="J121" i="1"/>
  <c r="H121" i="1"/>
  <c r="F121" i="1"/>
  <c r="K121" i="1" s="1"/>
  <c r="J120" i="1"/>
  <c r="H120" i="1"/>
  <c r="F120" i="1"/>
  <c r="K120" i="1" s="1"/>
  <c r="J119" i="1"/>
  <c r="H119" i="1"/>
  <c r="F119" i="1"/>
  <c r="K119" i="1" s="1"/>
  <c r="J118" i="1"/>
  <c r="H118" i="1"/>
  <c r="F118" i="1"/>
  <c r="K118" i="1" s="1"/>
  <c r="J117" i="1"/>
  <c r="H117" i="1"/>
  <c r="F117" i="1"/>
  <c r="K117" i="1" s="1"/>
  <c r="J76" i="1"/>
  <c r="H76" i="1"/>
  <c r="F76" i="1"/>
  <c r="J75" i="1"/>
  <c r="H75" i="1"/>
  <c r="F75" i="1"/>
  <c r="J74" i="1"/>
  <c r="H74" i="1"/>
  <c r="F74" i="1"/>
  <c r="J73" i="1"/>
  <c r="H73" i="1"/>
  <c r="F73" i="1"/>
  <c r="K73" i="1" s="1"/>
  <c r="J72" i="1"/>
  <c r="H72" i="1"/>
  <c r="F72" i="1"/>
  <c r="J71" i="1"/>
  <c r="H71" i="1"/>
  <c r="F71" i="1"/>
  <c r="J70" i="1"/>
  <c r="H70" i="1"/>
  <c r="F70" i="1"/>
  <c r="J69" i="1"/>
  <c r="H69" i="1"/>
  <c r="F69" i="1"/>
  <c r="J68" i="1"/>
  <c r="H68" i="1"/>
  <c r="F68" i="1"/>
  <c r="J67" i="1"/>
  <c r="H67" i="1"/>
  <c r="F67" i="1"/>
  <c r="J66" i="1"/>
  <c r="H66" i="1"/>
  <c r="F66" i="1"/>
  <c r="K66" i="1" s="1"/>
  <c r="J65" i="1"/>
  <c r="H65" i="1"/>
  <c r="F65" i="1"/>
  <c r="J64" i="1"/>
  <c r="H64" i="1"/>
  <c r="F64" i="1"/>
  <c r="K64" i="1" s="1"/>
  <c r="J63" i="1"/>
  <c r="H63" i="1"/>
  <c r="F63" i="1"/>
  <c r="J62" i="1"/>
  <c r="H62" i="1"/>
  <c r="F62" i="1"/>
  <c r="J61" i="1"/>
  <c r="H61" i="1"/>
  <c r="F61" i="1"/>
  <c r="K61" i="1" s="1"/>
  <c r="J60" i="1"/>
  <c r="H60" i="1"/>
  <c r="F60" i="1"/>
  <c r="J59" i="1"/>
  <c r="H59" i="1"/>
  <c r="F59" i="1"/>
  <c r="K59" i="1" s="1"/>
  <c r="J58" i="1"/>
  <c r="H58" i="1"/>
  <c r="F58" i="1"/>
  <c r="J57" i="1"/>
  <c r="H57" i="1"/>
  <c r="F57" i="1"/>
  <c r="K57" i="1" s="1"/>
  <c r="J56" i="1"/>
  <c r="H56" i="1"/>
  <c r="F56" i="1"/>
  <c r="J55" i="1"/>
  <c r="H55" i="1"/>
  <c r="F55" i="1"/>
  <c r="K55" i="1" s="1"/>
  <c r="J54" i="1"/>
  <c r="H54" i="1"/>
  <c r="F54" i="1"/>
  <c r="K54" i="1" s="1"/>
  <c r="J53" i="1"/>
  <c r="H53" i="1"/>
  <c r="F53" i="1"/>
  <c r="K53" i="1" s="1"/>
  <c r="J52" i="1"/>
  <c r="H52" i="1"/>
  <c r="F52" i="1"/>
  <c r="K52" i="1" s="1"/>
  <c r="J51" i="1"/>
  <c r="H51" i="1"/>
  <c r="F51" i="1"/>
  <c r="J50" i="1"/>
  <c r="H50" i="1"/>
  <c r="F50" i="1"/>
  <c r="K50" i="1" s="1"/>
  <c r="J49" i="1"/>
  <c r="H49" i="1"/>
  <c r="F49" i="1"/>
  <c r="K49" i="1" s="1"/>
  <c r="J48" i="1"/>
  <c r="H48" i="1"/>
  <c r="F48" i="1"/>
  <c r="K48" i="1" s="1"/>
  <c r="J47" i="1"/>
  <c r="H47" i="1"/>
  <c r="F47" i="1"/>
  <c r="J46" i="1"/>
  <c r="H46" i="1"/>
  <c r="F46" i="1"/>
  <c r="K46" i="1" s="1"/>
  <c r="J45" i="1"/>
  <c r="H45" i="1"/>
  <c r="F45" i="1"/>
  <c r="K45" i="1" s="1"/>
  <c r="J44" i="1"/>
  <c r="H44" i="1"/>
  <c r="F44" i="1"/>
  <c r="K44" i="1" s="1"/>
  <c r="J43" i="1"/>
  <c r="H43" i="1"/>
  <c r="F43" i="1"/>
  <c r="J42" i="1"/>
  <c r="H42" i="1"/>
  <c r="F42" i="1"/>
  <c r="K42" i="1" s="1"/>
  <c r="K72" i="1" l="1"/>
  <c r="K47" i="1"/>
  <c r="K295" i="1"/>
  <c r="K217" i="1"/>
  <c r="K378" i="1"/>
  <c r="K313" i="1"/>
  <c r="K367" i="1"/>
  <c r="K218" i="1"/>
  <c r="K67" i="1"/>
  <c r="K131" i="1"/>
  <c r="K334" i="1"/>
  <c r="K296" i="1"/>
  <c r="K328" i="1"/>
  <c r="K200" i="1"/>
  <c r="K318" i="1"/>
  <c r="K370" i="1"/>
  <c r="K68" i="1"/>
  <c r="K219" i="1"/>
  <c r="K308" i="1"/>
  <c r="K352" i="1"/>
  <c r="K351" i="1"/>
  <c r="K62" i="1"/>
  <c r="K58" i="1"/>
  <c r="K381" i="1"/>
  <c r="K56" i="1"/>
  <c r="K377" i="1"/>
  <c r="K65" i="1"/>
  <c r="K43" i="1"/>
  <c r="K220" i="1"/>
  <c r="K69" i="1"/>
  <c r="K323" i="1"/>
  <c r="K309" i="1"/>
  <c r="K70" i="1"/>
  <c r="K371" i="1"/>
  <c r="K349" i="1"/>
  <c r="K354" i="1"/>
  <c r="K374" i="1"/>
  <c r="K145" i="1"/>
  <c r="K146" i="1"/>
  <c r="K71" i="1"/>
  <c r="K197" i="1"/>
  <c r="K212" i="1"/>
  <c r="K144" i="1"/>
  <c r="K140" i="1"/>
  <c r="K139" i="1"/>
  <c r="K134" i="1"/>
  <c r="K221" i="1"/>
  <c r="K51" i="1"/>
  <c r="K310" i="1"/>
  <c r="K63" i="1"/>
  <c r="K60" i="1"/>
  <c r="K315" i="1"/>
  <c r="K376" i="1"/>
  <c r="K366" i="1"/>
  <c r="K222" i="1"/>
  <c r="K373" i="1"/>
  <c r="K226" i="1"/>
  <c r="K122" i="1"/>
  <c r="K74" i="1"/>
  <c r="K225" i="1"/>
  <c r="K311" i="1"/>
  <c r="K223" i="1"/>
  <c r="K75" i="1"/>
  <c r="K76" i="1"/>
  <c r="K375" i="1"/>
</calcChain>
</file>

<file path=xl/sharedStrings.xml><?xml version="1.0" encoding="utf-8"?>
<sst xmlns="http://schemas.openxmlformats.org/spreadsheetml/2006/main" count="2104" uniqueCount="347">
  <si>
    <t>Příjmení a jméno</t>
  </si>
  <si>
    <t>datum nar.</t>
  </si>
  <si>
    <t>třída / škola</t>
  </si>
  <si>
    <t>50 m</t>
  </si>
  <si>
    <t>body</t>
  </si>
  <si>
    <t>Dálka</t>
  </si>
  <si>
    <t>Míček</t>
  </si>
  <si>
    <t>KOBR Matěj</t>
  </si>
  <si>
    <t>2018</t>
  </si>
  <si>
    <t>ZŠ JABLONEC NAD JIZEROU</t>
  </si>
  <si>
    <t>ADÁMEK Jakub</t>
  </si>
  <si>
    <t>2019</t>
  </si>
  <si>
    <t>KOVÁCS Jan</t>
  </si>
  <si>
    <t>ZŠ ROZTOKY U JILEMNICE</t>
  </si>
  <si>
    <t>RYS Sebastian</t>
  </si>
  <si>
    <t>PIVOŇKA Štěpán</t>
  </si>
  <si>
    <t>ZŠ HARRACHA JILEMNICE</t>
  </si>
  <si>
    <t xml:space="preserve">MARTÍNEK Štěpán </t>
  </si>
  <si>
    <t>ZŠ ROKYTNICE NAD JIZEROU</t>
  </si>
  <si>
    <t>SCHOLZ Sebastian</t>
  </si>
  <si>
    <t>RYPL Vendelín</t>
  </si>
  <si>
    <t>BERGEMANN William</t>
  </si>
  <si>
    <t>DANIHELKA Christian</t>
  </si>
  <si>
    <t>SKALSKÝ Petr</t>
  </si>
  <si>
    <t>ZŠ PONIKLÁ</t>
  </si>
  <si>
    <t>KLIMENTA Štěpán</t>
  </si>
  <si>
    <t>ZŠ VÍCHOVÁ NAD JIZEROU</t>
  </si>
  <si>
    <t>ŠÍR Adam</t>
  </si>
  <si>
    <t>ZŠ BENECKO</t>
  </si>
  <si>
    <t>RADECHOVSKÝ Jiří</t>
  </si>
  <si>
    <t>BLAŽEK Jan</t>
  </si>
  <si>
    <t>MAZÁČEK Bohdan</t>
  </si>
  <si>
    <t>NOVOTNÝ Vojtěch</t>
  </si>
  <si>
    <t>KOLISKA Tobias</t>
  </si>
  <si>
    <t>BONIAKIVSKYI Demian</t>
  </si>
  <si>
    <t>MACHAČKA Filip</t>
  </si>
  <si>
    <t>PATKA František</t>
  </si>
  <si>
    <t>RŮŽIČKA Matyáš</t>
  </si>
  <si>
    <t>BĚLOCH Mikuláš</t>
  </si>
  <si>
    <t>KAŇA Lukáš</t>
  </si>
  <si>
    <t>GRABKA Jonáš</t>
  </si>
  <si>
    <t>FEJKL Ondřej</t>
  </si>
  <si>
    <t>VOCÁSEK Mikuláš</t>
  </si>
  <si>
    <t>KUBÁT Josef</t>
  </si>
  <si>
    <t>JANOUŠEK Matyáš</t>
  </si>
  <si>
    <t>GUNÁR David</t>
  </si>
  <si>
    <t>POKORNÝ František</t>
  </si>
  <si>
    <t>SODOMEK Dominik Josef</t>
  </si>
  <si>
    <t>0</t>
  </si>
  <si>
    <t>JEČMEN Jan</t>
  </si>
  <si>
    <t>ročník</t>
  </si>
  <si>
    <t>ŠIMŮNKOVÁ Hana</t>
  </si>
  <si>
    <t>MARTINKOVÁ Nina</t>
  </si>
  <si>
    <t>TEPLÁ Natálie</t>
  </si>
  <si>
    <t>MAŘASOVÁ Josefina</t>
  </si>
  <si>
    <t>JIROUŠOVÁ Rozálie</t>
  </si>
  <si>
    <t>STEJSKALOVÁ Rozárka</t>
  </si>
  <si>
    <t>ZACHAŘOVÁ Viktorie</t>
  </si>
  <si>
    <t>ŠULCOVÁ Magdalena</t>
  </si>
  <si>
    <t>KAŠPAROVÁ Rozálie</t>
  </si>
  <si>
    <t>ČERVINKOVÁ Johana</t>
  </si>
  <si>
    <t>KUŽELOVÁ Emílie</t>
  </si>
  <si>
    <t>ARMSTRONG Emílie</t>
  </si>
  <si>
    <t>SPILKOVÁ Šarlota</t>
  </si>
  <si>
    <t>BRABCOVÁ Veronika</t>
  </si>
  <si>
    <t>ŠOLCOVÁ Diana</t>
  </si>
  <si>
    <t>NOVOTKOVÁ Valentina</t>
  </si>
  <si>
    <t>FIŠEROVÁ Adriana</t>
  </si>
  <si>
    <t>ŘEZNÍČKOVÁ Nella</t>
  </si>
  <si>
    <t>PALOUŠOVÁ Aneta</t>
  </si>
  <si>
    <t>ŠLÉGLOVÁ Melanie</t>
  </si>
  <si>
    <t>RYCHTROVÁ Adéla</t>
  </si>
  <si>
    <t>DAVIDOVÁ Klára</t>
  </si>
  <si>
    <t>VU Nina</t>
  </si>
  <si>
    <t>HERVETOVÁ Jasmína</t>
  </si>
  <si>
    <t>MORÁVKOVÁ Isabella</t>
  </si>
  <si>
    <t>RAČÁKOVÁ Madlen</t>
  </si>
  <si>
    <t>ŠÍROVÁ Martina</t>
  </si>
  <si>
    <t>HEŘMÁNKOVÁ Majdaléna</t>
  </si>
  <si>
    <t>VYŠANSKÁ Veronika</t>
  </si>
  <si>
    <t>MEČÍŘOVÁ Barbora</t>
  </si>
  <si>
    <t>BRUMLICHOVÁ Julie</t>
  </si>
  <si>
    <t>VAŠÍČKOVÁ Charlotte</t>
  </si>
  <si>
    <t>BERANOVÁ Miriam</t>
  </si>
  <si>
    <t>NOVOTNÁ Tereza</t>
  </si>
  <si>
    <t>ŠÍROVÁ Alena</t>
  </si>
  <si>
    <t>HOLEC Matyáš</t>
  </si>
  <si>
    <t>2017</t>
  </si>
  <si>
    <t>VLK Josef</t>
  </si>
  <si>
    <t>ŘÍHA Mikuláš</t>
  </si>
  <si>
    <t>KOŠELKA Antonín</t>
  </si>
  <si>
    <t>KOUSAL Tobiáš</t>
  </si>
  <si>
    <t>KUKAČKA Jakub</t>
  </si>
  <si>
    <t>LUKEŠ Florian</t>
  </si>
  <si>
    <t>ŠULC Jáchym</t>
  </si>
  <si>
    <t>KUČERA Jaroslav</t>
  </si>
  <si>
    <t>LEKEŠ Martin</t>
  </si>
  <si>
    <t>KAFKA Viktor</t>
  </si>
  <si>
    <t>SOUKUP Vítězslav</t>
  </si>
  <si>
    <t>BUDINA Martin</t>
  </si>
  <si>
    <t>PROKŮPEK Svatopluk</t>
  </si>
  <si>
    <t>JAROŠ Nikolas</t>
  </si>
  <si>
    <t>ĎOUBA Marek</t>
  </si>
  <si>
    <t>BROŽEK Matěj</t>
  </si>
  <si>
    <t>ČAPEK Jan</t>
  </si>
  <si>
    <t>SŮVA Ondřej Rudolf</t>
  </si>
  <si>
    <t>CVRČEK Sebastián</t>
  </si>
  <si>
    <t>KOBRLE Lukáš</t>
  </si>
  <si>
    <t>PASKA Mikuláš</t>
  </si>
  <si>
    <t>KRESAN Vít</t>
  </si>
  <si>
    <t>PÍCHA Jiří</t>
  </si>
  <si>
    <t>2016</t>
  </si>
  <si>
    <t>HÁJEK Štěpán</t>
  </si>
  <si>
    <t xml:space="preserve">KUČERA Vojtěch </t>
  </si>
  <si>
    <t>KALENSKÝ Adam</t>
  </si>
  <si>
    <t>KRÁLOVIČOVÁ Zorka</t>
  </si>
  <si>
    <t>BROŽOVÁ Judita</t>
  </si>
  <si>
    <t>ZŠ VYSOKÉ NAD JIZEROU</t>
  </si>
  <si>
    <t>KOUSALOVÁ Natálie</t>
  </si>
  <si>
    <t>BRAUN EMMA</t>
  </si>
  <si>
    <t>POHOŘELÁ Viktorie</t>
  </si>
  <si>
    <t>KUŘINOVÁ Adéla</t>
  </si>
  <si>
    <t>PATOČKOVÁ Barbora</t>
  </si>
  <si>
    <t>KAZDOVÁ Martina</t>
  </si>
  <si>
    <t>JERYCHOVÁ Natálie</t>
  </si>
  <si>
    <t>BRUMLICHOVÁ Matylda</t>
  </si>
  <si>
    <t>HRUBÁ Anna</t>
  </si>
  <si>
    <t>REJMANOVÁ Elena</t>
  </si>
  <si>
    <t>NOVÁKOVÁ Anna</t>
  </si>
  <si>
    <t>ŠOLCOVÁ Agáta</t>
  </si>
  <si>
    <t>BOBYK Diana</t>
  </si>
  <si>
    <t>PAVLÍČKOVÁ Natálie</t>
  </si>
  <si>
    <t>MRÁZKOVÁ Viktorie</t>
  </si>
  <si>
    <t>HOLUBCOVÁ Tamara</t>
  </si>
  <si>
    <t>BUJÁRKOVÁ Barbora</t>
  </si>
  <si>
    <t>SMOLÍKOVÁ Rozálie</t>
  </si>
  <si>
    <t>NOVÁKOVÁ Miroslava Adéla</t>
  </si>
  <si>
    <t>MÁLKOVÁ Kristýna</t>
  </si>
  <si>
    <t>NOVOTNÁ Adéla</t>
  </si>
  <si>
    <t>ŠVECOVÁ Tereza</t>
  </si>
  <si>
    <t>GEORGIEVA Maria</t>
  </si>
  <si>
    <t>JAHODOVÁ Evelýna</t>
  </si>
  <si>
    <t>FANTOVÁ Lucie</t>
  </si>
  <si>
    <t>KOLÁŘOVÁ Marie</t>
  </si>
  <si>
    <t>KERHÁTOVÁ Gabriela</t>
  </si>
  <si>
    <t>BEDNÁŘOVÁ Nikola</t>
  </si>
  <si>
    <t>HAVLÍČEK Jan</t>
  </si>
  <si>
    <t>HÁSEK Antonín</t>
  </si>
  <si>
    <t>PÍCHA Oldřich</t>
  </si>
  <si>
    <t>PUŠ Daniel</t>
  </si>
  <si>
    <t>HÁJEK Tadeáš</t>
  </si>
  <si>
    <t>TOMI Štefan</t>
  </si>
  <si>
    <t>2015</t>
  </si>
  <si>
    <t>DRAGANOVSKÝ Jan</t>
  </si>
  <si>
    <t>CHLÁDEK Jakub</t>
  </si>
  <si>
    <t>ŘÍHA Jan</t>
  </si>
  <si>
    <t>ZELINKA Matěj</t>
  </si>
  <si>
    <t>LUKEŠ Erik</t>
  </si>
  <si>
    <t>PAULŮ Matyáš</t>
  </si>
  <si>
    <t>ŘEHOŘEK David</t>
  </si>
  <si>
    <t>MAŘAS František</t>
  </si>
  <si>
    <t>HRUBÝ Dominik</t>
  </si>
  <si>
    <t>PĚNIČKA Hubert</t>
  </si>
  <si>
    <t>ŠUBRT Jakub</t>
  </si>
  <si>
    <t>RYCHLOVSKÝ Šimon</t>
  </si>
  <si>
    <t>JINDŘIŠEK Jan</t>
  </si>
  <si>
    <t>FISCHER Petr</t>
  </si>
  <si>
    <t>JEČMEN Marek</t>
  </si>
  <si>
    <t>BENEŠ Matěj</t>
  </si>
  <si>
    <t>PROCHÁZKA Marián</t>
  </si>
  <si>
    <t>PRPIČ Šimon</t>
  </si>
  <si>
    <t>HOFMAN Jakub</t>
  </si>
  <si>
    <t>MAREK Vojtěch</t>
  </si>
  <si>
    <t>ŠTĚRBA Daniel</t>
  </si>
  <si>
    <t>JANATA Samuel</t>
  </si>
  <si>
    <t>MALÍNSKÝ Jakub</t>
  </si>
  <si>
    <t>KUBÁT František</t>
  </si>
  <si>
    <t>MALINA Štěpán</t>
  </si>
  <si>
    <t>JINDŘIŠEK Ondřej</t>
  </si>
  <si>
    <t>TĚŠÍNSKÝ Vojtěch</t>
  </si>
  <si>
    <t>HANUŠ Marek</t>
  </si>
  <si>
    <t>ČERMÁK Martin</t>
  </si>
  <si>
    <t>DOSTÁL Jaroslav</t>
  </si>
  <si>
    <t>HAVLÍČEK Mikuláš</t>
  </si>
  <si>
    <t>ŠIMŮNKOVÁ Eliška</t>
  </si>
  <si>
    <t>ČERNÁ Gabriela</t>
  </si>
  <si>
    <t>RYCHLOVSKÁ Adéla</t>
  </si>
  <si>
    <t>JIROUŠOVÁ Tereza</t>
  </si>
  <si>
    <t>VANČUROVÁ Ella</t>
  </si>
  <si>
    <t>MALÁ Barbora</t>
  </si>
  <si>
    <t>TOMEŠOVÁ Nina</t>
  </si>
  <si>
    <t>MARTINKOVÁ Anna</t>
  </si>
  <si>
    <t>MACHAČKOVÁ Anežka</t>
  </si>
  <si>
    <t>BERKOVÁ Viktorie</t>
  </si>
  <si>
    <t>JINDŘIŠKOVÁ Elen</t>
  </si>
  <si>
    <t>HAVRDOVÁ Adéla</t>
  </si>
  <si>
    <t>ZIMČÁKOVÁ Izabela</t>
  </si>
  <si>
    <t>SCHOLZOVÁ Julie</t>
  </si>
  <si>
    <t>HANČILOVÁ Leona</t>
  </si>
  <si>
    <t>JANATOVÁ Ema</t>
  </si>
  <si>
    <t>KEBRTOVÁ Anežka</t>
  </si>
  <si>
    <t>ZELENKOVÁ Monika</t>
  </si>
  <si>
    <t>TUE VU MINH</t>
  </si>
  <si>
    <t>METELKOVÁ Štěpána</t>
  </si>
  <si>
    <t>ŠÍROVÁ Tereza</t>
  </si>
  <si>
    <t>DOSKOČILOVÁ Alžběta</t>
  </si>
  <si>
    <t>SASKOVÁ Rozálie</t>
  </si>
  <si>
    <t>ANTOŠOVÁ Lila</t>
  </si>
  <si>
    <t>ŽÍDKOVÁ Valentýna</t>
  </si>
  <si>
    <t>CERMANOVÁ Natálie</t>
  </si>
  <si>
    <t>KRATOCHVÍLOVÁ Stela</t>
  </si>
  <si>
    <t>OSMÍKOVÁ Lilly Rose</t>
  </si>
  <si>
    <t>LEŠÁKOVÁ Magdaléna</t>
  </si>
  <si>
    <t>TAUCHMANOVÁ Eliška</t>
  </si>
  <si>
    <t>NOVÁČKOVÁ Mariana</t>
  </si>
  <si>
    <t>SVOBODOVÁ Štěpánka</t>
  </si>
  <si>
    <t>PĚNIČKA Kvído</t>
  </si>
  <si>
    <t>ŠOLC Vojtěch</t>
  </si>
  <si>
    <t>HORN Michel</t>
  </si>
  <si>
    <t>ZELINKA Mikuláš</t>
  </si>
  <si>
    <t>ČUMA Radovan</t>
  </si>
  <si>
    <t>PROKŮPEK Matyáš</t>
  </si>
  <si>
    <t>ŠULC Janek</t>
  </si>
  <si>
    <t>ŠKORPIL Filip</t>
  </si>
  <si>
    <t>MANH NGUYEN NGOC Jakub</t>
  </si>
  <si>
    <t>2014</t>
  </si>
  <si>
    <t>ŠTĚPÁN Ondřej</t>
  </si>
  <si>
    <t xml:space="preserve">PASKA Tadeáš </t>
  </si>
  <si>
    <t>NOVÁK František</t>
  </si>
  <si>
    <t>ŘÍHA František</t>
  </si>
  <si>
    <t>BUŠÁK František</t>
  </si>
  <si>
    <t>VÍZEK Kryštof</t>
  </si>
  <si>
    <t>NECHANICKÝ Tadeáš</t>
  </si>
  <si>
    <t xml:space="preserve">PETRUŠKA Tobiáš </t>
  </si>
  <si>
    <t>KORBUT Eduard</t>
  </si>
  <si>
    <t>BENEŠ Patrik</t>
  </si>
  <si>
    <t>MIKULICH Arsenii</t>
  </si>
  <si>
    <t>VU LE DUC TRI Tomáš</t>
  </si>
  <si>
    <t>LUKEŠ Jáchym</t>
  </si>
  <si>
    <t>HORÁČEK Matěj</t>
  </si>
  <si>
    <t>WIJK van Oliver</t>
  </si>
  <si>
    <t>KREMENCHUK Alex</t>
  </si>
  <si>
    <t>PETŘÍK Václav</t>
  </si>
  <si>
    <t xml:space="preserve">PAULŮ Linda </t>
  </si>
  <si>
    <t>ŠÍSTKOVÁ Emílie</t>
  </si>
  <si>
    <t>STRAKOVÁ Markéta</t>
  </si>
  <si>
    <t>VANČUROVÁ Anežka</t>
  </si>
  <si>
    <t>PRŮCHOVÁ Mertina</t>
  </si>
  <si>
    <t>NEUMANNOVÁ Vanessa</t>
  </si>
  <si>
    <t>ŠUBRTOVÁ Johana</t>
  </si>
  <si>
    <t>FEDORKOVÁ Zuzana</t>
  </si>
  <si>
    <t>HAVELKOVÁ Anna</t>
  </si>
  <si>
    <t>KOŠELKOVÁ Marie</t>
  </si>
  <si>
    <t>KRÁLOVÁ Anežka</t>
  </si>
  <si>
    <t>MÁLKOVÁ Barbora</t>
  </si>
  <si>
    <t>WEISZLEMLEINOVÁ Emma</t>
  </si>
  <si>
    <t>GREČMALOVÁ Tereza</t>
  </si>
  <si>
    <t>PODHORNÍKOVÁ Lucie</t>
  </si>
  <si>
    <t>ŘEZNÍČKOVÁ Vanessa</t>
  </si>
  <si>
    <t>ŠEVCOVÁ Klára</t>
  </si>
  <si>
    <t>JAKABOVÁ Julie</t>
  </si>
  <si>
    <t>RŮŽIČKOVÁ Kateřina</t>
  </si>
  <si>
    <t>LUSTIGOVÁ Eliška</t>
  </si>
  <si>
    <t>RŮŽIČKOVÁ Nela</t>
  </si>
  <si>
    <t>ZVELEBILOVÁ Elen</t>
  </si>
  <si>
    <t>BYDŽOVSKÁ Adéla</t>
  </si>
  <si>
    <t>HANČOVÁ Lucie</t>
  </si>
  <si>
    <t>BERANOVÁ Abigail</t>
  </si>
  <si>
    <t>HOLEŠOVSKÁ Tereza</t>
  </si>
  <si>
    <t>NOVOTNÁ Eliška</t>
  </si>
  <si>
    <t>ŠÍR Tomáš</t>
  </si>
  <si>
    <t>RYBÁŘ Luděk</t>
  </si>
  <si>
    <t>ĎOUBA Štěpán</t>
  </si>
  <si>
    <t xml:space="preserve">DOBIÁŠ Štěpán </t>
  </si>
  <si>
    <t>JIROUŠ Jáchym</t>
  </si>
  <si>
    <t>HNYK Šimon</t>
  </si>
  <si>
    <t>NEUMANN Kryštof</t>
  </si>
  <si>
    <t>ILLNER Jan</t>
  </si>
  <si>
    <t>STRAKA Jakub</t>
  </si>
  <si>
    <t>VÁVRA Lukáš</t>
  </si>
  <si>
    <t>HARCUBA Matouš</t>
  </si>
  <si>
    <t>BROŽ Jakub</t>
  </si>
  <si>
    <t>BUDINA Petr</t>
  </si>
  <si>
    <t>OPOČENSKÝ Vojtěch</t>
  </si>
  <si>
    <t>JELÍNEK Šimon</t>
  </si>
  <si>
    <t>MORAVEC Martin</t>
  </si>
  <si>
    <t>NÝVLT Vojtěch</t>
  </si>
  <si>
    <t>NOVOTKA Viktor</t>
  </si>
  <si>
    <t>HAUSCHWITZ Radim</t>
  </si>
  <si>
    <t>KUŽEL Jiří</t>
  </si>
  <si>
    <t>KOŠELKA Jiří</t>
  </si>
  <si>
    <t>PATKA Ondřej</t>
  </si>
  <si>
    <t>STEJSKAL Ondřej</t>
  </si>
  <si>
    <t>RYCHTR Jan</t>
  </si>
  <si>
    <t>SYČ Jakub</t>
  </si>
  <si>
    <t>HONCŮ Radek</t>
  </si>
  <si>
    <t>THER Matěj</t>
  </si>
  <si>
    <t>CVRČEK Stanislav</t>
  </si>
  <si>
    <t>ČERNÁ Daniela</t>
  </si>
  <si>
    <t>HAJNÁ Kateřina</t>
  </si>
  <si>
    <t>KULHAVÁ Anna</t>
  </si>
  <si>
    <t>KOPECKÁ Ines</t>
  </si>
  <si>
    <t>RUDOLFSKÁ Valentýna</t>
  </si>
  <si>
    <t>ČAPKOVÁ Štěpánka</t>
  </si>
  <si>
    <t>TONAROVÁ Emma Karlita</t>
  </si>
  <si>
    <t>ZELINKOVÁ Kristýna</t>
  </si>
  <si>
    <t>ŘÍHOVÁ Eliška</t>
  </si>
  <si>
    <t>POUCHOVÁ Klaudie</t>
  </si>
  <si>
    <t>POHŮNKOVÁ Emílie</t>
  </si>
  <si>
    <t>POSPÍŠILOVÁ Olga</t>
  </si>
  <si>
    <t>VÁŇOVÁ Jana</t>
  </si>
  <si>
    <t>VOLFOVÁ Eliška</t>
  </si>
  <si>
    <t>NESVADBOVÁ Veronika</t>
  </si>
  <si>
    <t>PETŘÍČKOVÁ Mia</t>
  </si>
  <si>
    <t>UDATNÁ Valerie</t>
  </si>
  <si>
    <t>MAŘASOVÁ Natálie</t>
  </si>
  <si>
    <t>PIČMANOVÁ Emma</t>
  </si>
  <si>
    <t>KRÁLOVÁ Týna</t>
  </si>
  <si>
    <t>HNYKOVÁ Stáňa</t>
  </si>
  <si>
    <t>HENDRYCHOVÁ Aneta</t>
  </si>
  <si>
    <t>ZEMÁNKOVÁ Veronika</t>
  </si>
  <si>
    <t>MAŘASOVÁ Vivien</t>
  </si>
  <si>
    <t>BILAK Nikoleta</t>
  </si>
  <si>
    <t>SLAVÍKOVÁ Šarlota</t>
  </si>
  <si>
    <t>JINDŘIŠKOVÁ Amálie</t>
  </si>
  <si>
    <t>JIROUŠOVÁ Juliana</t>
  </si>
  <si>
    <t>PRPIČ Sára</t>
  </si>
  <si>
    <t>ABRECHTOVÁ Adéla</t>
  </si>
  <si>
    <t>HEŘMÁNKOVÁ Anna</t>
  </si>
  <si>
    <t>NOVOTNÁ Anna</t>
  </si>
  <si>
    <t>BOLČOVÁ Mia</t>
  </si>
  <si>
    <t>CHLUMOVÁ Adéla</t>
  </si>
  <si>
    <t>JEŽKOVÁ Markéta</t>
  </si>
  <si>
    <t>KADAVÁ Karolína</t>
  </si>
  <si>
    <t>2013</t>
  </si>
  <si>
    <t xml:space="preserve">TROJBOJ   OKRSEK  HORY  </t>
  </si>
  <si>
    <t>JILEMNICE   13. KVĚTNA  2026</t>
  </si>
  <si>
    <t>CHLAPCI  1.  ROČNÍK</t>
  </si>
  <si>
    <t>CHLAPCI  5.  ROČNÍK</t>
  </si>
  <si>
    <t>CHLAPCI  4.  ROČNÍK</t>
  </si>
  <si>
    <t>CHLAPCI  3.  ROČNÍK</t>
  </si>
  <si>
    <t>CHLAPCI  2.  ROČNÍK</t>
  </si>
  <si>
    <t>DĚVČATA  1.  ROČNÍK</t>
  </si>
  <si>
    <t>DĚVČATA  5.  ROČNÍK</t>
  </si>
  <si>
    <t>DĚVČATA  4.  ROČNÍK</t>
  </si>
  <si>
    <t>DĚVČATA  3.  ROČNÍK</t>
  </si>
  <si>
    <t>DĚVČATA  2. 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</si>
</sst>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24" x14ac:knownFonts="1">
    <font>
      <sz val="11"/>
      <color theme="1"/>
      <name val="Times New Roman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color rgb="FF000000"/>
      <name val="Arial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family val="2"/>
      <charset val="238"/>
    </font>
    <font>
      <i/>
      <sz val="9"/>
      <name val="Arial CE"/>
      <family val="2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0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5" fillId="0" borderId="1" xfId="1" applyNumberFormat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indent="1"/>
      <protection locked="0"/>
    </xf>
    <xf numFmtId="1" fontId="1" fillId="0" borderId="1" xfId="1" applyNumberForma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left" indent="1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1" fontId="1" fillId="0" borderId="1" xfId="1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1" fillId="0" borderId="0" xfId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indent="1"/>
    </xf>
    <xf numFmtId="2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 applyProtection="1">
      <alignment horizontal="left" indent="1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/>
    </xf>
    <xf numFmtId="49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164" fontId="0" fillId="0" borderId="6" xfId="0" applyNumberFormat="1" applyBorder="1" applyAlignment="1" applyProtection="1">
      <alignment horizontal="left"/>
      <protection locked="0"/>
    </xf>
    <xf numFmtId="0" fontId="7" fillId="0" borderId="6" xfId="0" applyFont="1" applyBorder="1" applyProtection="1">
      <protection locked="0"/>
    </xf>
    <xf numFmtId="2" fontId="1" fillId="0" borderId="1" xfId="1" applyNumberForma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49" fontId="3" fillId="0" borderId="1" xfId="1" applyNumberFormat="1" applyFont="1" applyBorder="1" applyAlignment="1" applyProtection="1">
      <alignment horizontal="left" indent="1"/>
      <protection locked="0"/>
    </xf>
    <xf numFmtId="49" fontId="0" fillId="0" borderId="1" xfId="2" applyNumberFormat="1" applyFont="1" applyBorder="1" applyAlignment="1" applyProtection="1">
      <alignment horizontal="center"/>
      <protection locked="0"/>
    </xf>
    <xf numFmtId="0" fontId="0" fillId="0" borderId="1" xfId="3" applyFont="1" applyBorder="1" applyProtection="1">
      <protection locked="0"/>
    </xf>
    <xf numFmtId="49" fontId="10" fillId="0" borderId="1" xfId="2" applyNumberFormat="1" applyFont="1" applyBorder="1" applyAlignment="1" applyProtection="1">
      <alignment horizontal="center"/>
      <protection locked="0"/>
    </xf>
    <xf numFmtId="49" fontId="1" fillId="0" borderId="1" xfId="1" applyNumberForma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2" xfId="3" applyFont="1" applyBorder="1" applyProtection="1">
      <protection locked="0"/>
    </xf>
    <xf numFmtId="49" fontId="3" fillId="0" borderId="1" xfId="2" applyNumberFormat="1" applyFont="1" applyBorder="1" applyAlignment="1" applyProtection="1">
      <alignment horizontal="left" indent="1"/>
      <protection locked="0"/>
    </xf>
    <xf numFmtId="49" fontId="10" fillId="0" borderId="1" xfId="2" applyNumberFormat="1" applyFont="1" applyBorder="1" applyAlignment="1" applyProtection="1">
      <alignment horizontal="left"/>
      <protection locked="0"/>
    </xf>
    <xf numFmtId="49" fontId="1" fillId="0" borderId="1" xfId="3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1" fillId="0" borderId="1" xfId="3" applyFont="1" applyBorder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2" fontId="2" fillId="0" borderId="2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13" fillId="0" borderId="1" xfId="3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indent="1"/>
      <protection locked="0"/>
    </xf>
    <xf numFmtId="1" fontId="1" fillId="0" borderId="2" xfId="1" applyNumberForma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2" fontId="5" fillId="0" borderId="3" xfId="1" applyNumberFormat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indent="1"/>
      <protection locked="0"/>
    </xf>
    <xf numFmtId="49" fontId="11" fillId="0" borderId="7" xfId="0" applyNumberFormat="1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left" indent="1"/>
      <protection locked="0"/>
    </xf>
    <xf numFmtId="0" fontId="15" fillId="0" borderId="1" xfId="0" applyFont="1" applyBorder="1" applyAlignment="1" applyProtection="1">
      <alignment horizontal="left" indent="1"/>
      <protection locked="0"/>
    </xf>
    <xf numFmtId="49" fontId="16" fillId="0" borderId="1" xfId="3" applyNumberFormat="1" applyFont="1" applyBorder="1" applyAlignment="1" applyProtection="1">
      <alignment horizontal="center"/>
      <protection locked="0"/>
    </xf>
    <xf numFmtId="0" fontId="13" fillId="0" borderId="1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left" indent="1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 indent="1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3" fillId="0" borderId="5" xfId="0" applyNumberFormat="1" applyFont="1" applyBorder="1" applyAlignment="1" applyProtection="1">
      <alignment horizontal="left" indent="1"/>
      <protection locked="0"/>
    </xf>
    <xf numFmtId="0" fontId="3" fillId="0" borderId="8" xfId="0" applyFont="1" applyBorder="1" applyAlignment="1" applyProtection="1">
      <alignment horizontal="left" indent="1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16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left" indent="1"/>
      <protection locked="0"/>
    </xf>
    <xf numFmtId="49" fontId="13" fillId="0" borderId="1" xfId="3" applyNumberFormat="1" applyFont="1" applyBorder="1" applyAlignment="1" applyProtection="1">
      <alignment horizontal="center"/>
      <protection locked="0"/>
    </xf>
    <xf numFmtId="49" fontId="17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left" indent="1"/>
      <protection locked="0"/>
    </xf>
    <xf numFmtId="49" fontId="18" fillId="0" borderId="1" xfId="0" applyNumberFormat="1" applyFont="1" applyBorder="1" applyAlignment="1" applyProtection="1">
      <alignment horizontal="center"/>
      <protection locked="0"/>
    </xf>
    <xf numFmtId="49" fontId="18" fillId="0" borderId="1" xfId="3" applyNumberFormat="1" applyFont="1" applyBorder="1" applyAlignment="1" applyProtection="1">
      <alignment horizontal="center"/>
      <protection locked="0"/>
    </xf>
    <xf numFmtId="0" fontId="14" fillId="0" borderId="1" xfId="3" applyFont="1" applyBorder="1" applyAlignment="1" applyProtection="1">
      <alignment horizontal="left" indent="1"/>
      <protection locked="0"/>
    </xf>
    <xf numFmtId="49" fontId="13" fillId="0" borderId="5" xfId="3" applyNumberFormat="1" applyFont="1" applyBorder="1" applyAlignment="1" applyProtection="1">
      <alignment horizontal="center"/>
      <protection locked="0"/>
    </xf>
    <xf numFmtId="0" fontId="13" fillId="0" borderId="5" xfId="3" applyFont="1" applyBorder="1" applyProtection="1"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1" fontId="5" fillId="0" borderId="5" xfId="1" applyNumberFormat="1" applyFont="1" applyBorder="1" applyAlignment="1" applyProtection="1">
      <alignment horizontal="center"/>
      <protection locked="0"/>
    </xf>
    <xf numFmtId="0" fontId="2" fillId="0" borderId="5" xfId="1" applyFont="1" applyBorder="1" applyAlignment="1">
      <alignment horizontal="center" vertical="center"/>
    </xf>
    <xf numFmtId="2" fontId="5" fillId="0" borderId="5" xfId="1" applyNumberFormat="1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19" fillId="0" borderId="6" xfId="0" applyFont="1" applyBorder="1" applyAlignment="1" applyProtection="1">
      <alignment horizontal="left" indent="1"/>
      <protection locked="0"/>
    </xf>
    <xf numFmtId="49" fontId="20" fillId="0" borderId="6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19" fillId="0" borderId="6" xfId="0" applyNumberFormat="1" applyFont="1" applyBorder="1" applyAlignment="1" applyProtection="1">
      <alignment horizontal="left" indent="1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1" fillId="0" borderId="2" xfId="1" applyBorder="1" applyAlignment="1">
      <alignment horizontal="center"/>
    </xf>
    <xf numFmtId="49" fontId="3" fillId="0" borderId="6" xfId="1" applyNumberFormat="1" applyFont="1" applyBorder="1" applyAlignment="1" applyProtection="1">
      <alignment horizontal="left" indent="1"/>
      <protection locked="0"/>
    </xf>
    <xf numFmtId="49" fontId="0" fillId="0" borderId="6" xfId="2" applyNumberFormat="1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left" indent="1"/>
      <protection locked="0"/>
    </xf>
    <xf numFmtId="49" fontId="17" fillId="0" borderId="6" xfId="0" applyNumberFormat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 indent="1"/>
      <protection locked="0"/>
    </xf>
    <xf numFmtId="0" fontId="3" fillId="0" borderId="1" xfId="4" applyFont="1" applyBorder="1" applyAlignment="1" applyProtection="1">
      <alignment horizontal="left" indent="1"/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49" fontId="20" fillId="0" borderId="6" xfId="0" applyNumberFormat="1" applyFont="1" applyBorder="1" applyProtection="1">
      <protection locked="0"/>
    </xf>
    <xf numFmtId="49" fontId="11" fillId="0" borderId="5" xfId="0" applyNumberFormat="1" applyFont="1" applyBorder="1" applyAlignment="1" applyProtection="1">
      <alignment horizontal="center"/>
      <protection locked="0"/>
    </xf>
    <xf numFmtId="49" fontId="3" fillId="0" borderId="2" xfId="1" applyNumberFormat="1" applyFont="1" applyBorder="1" applyAlignment="1" applyProtection="1">
      <alignment horizontal="left" indent="1"/>
      <protection locked="0"/>
    </xf>
    <xf numFmtId="0" fontId="0" fillId="0" borderId="6" xfId="3" applyFont="1" applyBorder="1" applyProtection="1">
      <protection locked="0"/>
    </xf>
    <xf numFmtId="0" fontId="3" fillId="0" borderId="2" xfId="2" applyFont="1" applyBorder="1" applyAlignment="1" applyProtection="1">
      <alignment horizontal="left" indent="1"/>
      <protection locked="0"/>
    </xf>
    <xf numFmtId="49" fontId="1" fillId="0" borderId="6" xfId="3" applyNumberFormat="1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3" fillId="0" borderId="1" xfId="4" applyNumberFormat="1" applyFont="1" applyBorder="1" applyAlignment="1" applyProtection="1">
      <alignment horizontal="left" indent="1"/>
      <protection locked="0"/>
    </xf>
    <xf numFmtId="0" fontId="11" fillId="0" borderId="6" xfId="0" applyFon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3" fillId="0" borderId="2" xfId="0" applyNumberFormat="1" applyFont="1" applyBorder="1" applyAlignment="1" applyProtection="1">
      <alignment horizontal="left" indent="1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21" fillId="0" borderId="1" xfId="1" applyFont="1" applyBorder="1" applyAlignment="1">
      <alignment horizontal="left" indent="1"/>
    </xf>
    <xf numFmtId="164" fontId="0" fillId="0" borderId="5" xfId="0" applyNumberForma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 indent="1"/>
      <protection locked="0"/>
    </xf>
    <xf numFmtId="49" fontId="16" fillId="0" borderId="6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49" fontId="3" fillId="0" borderId="0" xfId="2" applyNumberFormat="1" applyFont="1" applyAlignment="1" applyProtection="1">
      <alignment horizontal="left" indent="1"/>
      <protection locked="0"/>
    </xf>
    <xf numFmtId="49" fontId="0" fillId="0" borderId="0" xfId="2" applyNumberFormat="1" applyFont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" fontId="5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>
      <alignment horizontal="center" vertical="center"/>
    </xf>
    <xf numFmtId="2" fontId="5" fillId="0" borderId="0" xfId="1" applyNumberFormat="1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49" fontId="10" fillId="0" borderId="1" xfId="0" applyNumberFormat="1" applyFont="1" applyBorder="1" applyAlignment="1" applyProtection="1">
      <alignment horizontal="center"/>
      <protection locked="0"/>
    </xf>
    <xf numFmtId="0" fontId="22" fillId="2" borderId="0" xfId="0" applyFont="1" applyFill="1"/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</cellXfs>
  <cellStyles count="5">
    <cellStyle name="Normální" xfId="0" builtinId="0"/>
    <cellStyle name="normální 2" xfId="1" xr:uid="{EBAF357A-919E-49BB-B31A-D0BBD0E471B5}"/>
    <cellStyle name="normální 2 10" xfId="4" xr:uid="{BD0C6E05-A273-4A7F-B677-584C88AED947}"/>
    <cellStyle name="normální_Hala" xfId="3" xr:uid="{9D7E9F90-C763-48F0-9FF6-C19016717FF5}"/>
    <cellStyle name="normální_Hala 2" xfId="2" xr:uid="{FDE2F482-5E2F-4384-A110-BD96C08C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822C-AE7B-4CDB-A6CF-F6045E1F83D1}">
  <dimension ref="A1:K381"/>
  <sheetViews>
    <sheetView tabSelected="1" workbookViewId="0"/>
  </sheetViews>
  <sheetFormatPr defaultRowHeight="13.8" x14ac:dyDescent="0.25"/>
  <cols>
    <col min="1" max="1" width="5.88671875" customWidth="1"/>
    <col min="2" max="2" width="31.109375" customWidth="1"/>
    <col min="3" max="3" width="8.109375" customWidth="1"/>
    <col min="4" max="4" width="26.6640625" customWidth="1"/>
    <col min="5" max="10" width="7.77734375" customWidth="1"/>
    <col min="11" max="11" width="11.109375" customWidth="1"/>
  </cols>
  <sheetData>
    <row r="1" spans="1:11" s="131" customFormat="1" ht="17.399999999999999" x14ac:dyDescent="0.3">
      <c r="B1" s="144" t="s">
        <v>335</v>
      </c>
      <c r="C1" s="144"/>
      <c r="D1" s="144" t="s">
        <v>336</v>
      </c>
      <c r="E1" s="144"/>
      <c r="F1" s="144"/>
      <c r="G1" s="144"/>
      <c r="H1" s="144"/>
      <c r="I1" s="144"/>
      <c r="J1" s="143"/>
    </row>
    <row r="3" spans="1:11" ht="17.399999999999999" x14ac:dyDescent="0.3">
      <c r="B3" s="142" t="s">
        <v>337</v>
      </c>
    </row>
    <row r="4" spans="1:11" x14ac:dyDescent="0.25">
      <c r="A4" s="15"/>
      <c r="B4" s="16" t="s">
        <v>0</v>
      </c>
      <c r="C4" s="17" t="s">
        <v>50</v>
      </c>
      <c r="D4" s="18" t="s">
        <v>2</v>
      </c>
      <c r="E4" s="19" t="s">
        <v>3</v>
      </c>
      <c r="F4" s="20" t="s">
        <v>4</v>
      </c>
      <c r="G4" s="21" t="s">
        <v>5</v>
      </c>
      <c r="H4" s="22" t="s">
        <v>4</v>
      </c>
      <c r="I4" s="21" t="s">
        <v>6</v>
      </c>
      <c r="J4" s="22" t="s">
        <v>4</v>
      </c>
      <c r="K4" s="23" t="s">
        <v>4</v>
      </c>
    </row>
    <row r="5" spans="1:11" x14ac:dyDescent="0.25">
      <c r="A5" s="24">
        <v>1</v>
      </c>
      <c r="B5" s="25" t="s">
        <v>7</v>
      </c>
      <c r="C5" s="26" t="s">
        <v>8</v>
      </c>
      <c r="D5" s="27" t="s">
        <v>9</v>
      </c>
      <c r="E5" s="4">
        <v>9.24</v>
      </c>
      <c r="F5" s="1">
        <v>393</v>
      </c>
      <c r="G5" s="8">
        <v>284</v>
      </c>
      <c r="H5" s="2">
        <v>228</v>
      </c>
      <c r="I5" s="6">
        <v>19.850000000000001</v>
      </c>
      <c r="J5" s="2">
        <v>239</v>
      </c>
      <c r="K5" s="3">
        <v>860</v>
      </c>
    </row>
    <row r="6" spans="1:11" x14ac:dyDescent="0.25">
      <c r="A6" s="28">
        <v>2</v>
      </c>
      <c r="B6" s="7" t="s">
        <v>10</v>
      </c>
      <c r="C6" s="29" t="s">
        <v>11</v>
      </c>
      <c r="D6" s="30" t="s">
        <v>9</v>
      </c>
      <c r="E6" s="4">
        <v>9.5399999999999991</v>
      </c>
      <c r="F6" s="1">
        <v>336</v>
      </c>
      <c r="G6" s="5">
        <v>264</v>
      </c>
      <c r="H6" s="2">
        <v>169</v>
      </c>
      <c r="I6" s="6">
        <v>17.149999999999999</v>
      </c>
      <c r="J6" s="2">
        <v>192</v>
      </c>
      <c r="K6" s="3">
        <v>697</v>
      </c>
    </row>
    <row r="7" spans="1:11" x14ac:dyDescent="0.25">
      <c r="A7" s="28">
        <v>4</v>
      </c>
      <c r="B7" s="7" t="s">
        <v>12</v>
      </c>
      <c r="C7" s="29" t="s">
        <v>11</v>
      </c>
      <c r="D7" s="30" t="s">
        <v>13</v>
      </c>
      <c r="E7" s="4">
        <v>9.5299999999999994</v>
      </c>
      <c r="F7" s="1">
        <v>338</v>
      </c>
      <c r="G7" s="8">
        <v>271</v>
      </c>
      <c r="H7" s="2">
        <v>189</v>
      </c>
      <c r="I7" s="6">
        <v>12.05</v>
      </c>
      <c r="J7" s="2">
        <v>105</v>
      </c>
      <c r="K7" s="3">
        <v>632</v>
      </c>
    </row>
    <row r="8" spans="1:11" x14ac:dyDescent="0.25">
      <c r="A8" s="28">
        <v>6</v>
      </c>
      <c r="B8" s="7" t="s">
        <v>14</v>
      </c>
      <c r="C8" s="12" t="s">
        <v>8</v>
      </c>
      <c r="D8" s="30" t="s">
        <v>9</v>
      </c>
      <c r="E8" s="4">
        <v>9.52</v>
      </c>
      <c r="F8" s="1">
        <v>340</v>
      </c>
      <c r="G8" s="8">
        <v>248</v>
      </c>
      <c r="H8" s="2">
        <v>126</v>
      </c>
      <c r="I8" s="6">
        <v>15.05</v>
      </c>
      <c r="J8" s="2">
        <v>156</v>
      </c>
      <c r="K8" s="3">
        <v>622</v>
      </c>
    </row>
    <row r="9" spans="1:11" x14ac:dyDescent="0.25">
      <c r="A9" s="28">
        <v>6</v>
      </c>
      <c r="B9" s="7" t="s">
        <v>15</v>
      </c>
      <c r="C9" s="29" t="s">
        <v>11</v>
      </c>
      <c r="D9" s="30" t="s">
        <v>16</v>
      </c>
      <c r="E9" s="4">
        <v>9.5399999999999991</v>
      </c>
      <c r="F9" s="1">
        <v>336</v>
      </c>
      <c r="G9" s="8">
        <v>263</v>
      </c>
      <c r="H9" s="2">
        <v>166</v>
      </c>
      <c r="I9" s="6">
        <v>12.95</v>
      </c>
      <c r="J9" s="2">
        <v>120</v>
      </c>
      <c r="K9" s="3">
        <v>622</v>
      </c>
    </row>
    <row r="10" spans="1:11" x14ac:dyDescent="0.25">
      <c r="A10" s="28">
        <v>8</v>
      </c>
      <c r="B10" s="7" t="s">
        <v>17</v>
      </c>
      <c r="C10" s="12" t="s">
        <v>8</v>
      </c>
      <c r="D10" s="30" t="s">
        <v>18</v>
      </c>
      <c r="E10" s="4">
        <v>10.18</v>
      </c>
      <c r="F10" s="1">
        <v>226</v>
      </c>
      <c r="G10" s="8">
        <v>278</v>
      </c>
      <c r="H10" s="2">
        <v>210</v>
      </c>
      <c r="I10" s="6">
        <v>16.55</v>
      </c>
      <c r="J10" s="2">
        <v>181</v>
      </c>
      <c r="K10" s="3">
        <v>617</v>
      </c>
    </row>
    <row r="11" spans="1:11" x14ac:dyDescent="0.25">
      <c r="A11" s="28">
        <v>9</v>
      </c>
      <c r="B11" s="7" t="s">
        <v>19</v>
      </c>
      <c r="C11" s="29" t="s">
        <v>8</v>
      </c>
      <c r="D11" s="31" t="s">
        <v>16</v>
      </c>
      <c r="E11" s="4">
        <v>10.050000000000001</v>
      </c>
      <c r="F11" s="1">
        <v>247</v>
      </c>
      <c r="G11" s="13">
        <v>244</v>
      </c>
      <c r="H11" s="2">
        <v>116</v>
      </c>
      <c r="I11" s="6">
        <v>19.399999999999999</v>
      </c>
      <c r="J11" s="2">
        <v>231</v>
      </c>
      <c r="K11" s="3">
        <v>594</v>
      </c>
    </row>
    <row r="12" spans="1:11" x14ac:dyDescent="0.25">
      <c r="A12" s="28">
        <v>10</v>
      </c>
      <c r="B12" s="7" t="s">
        <v>20</v>
      </c>
      <c r="C12" s="29" t="s">
        <v>11</v>
      </c>
      <c r="D12" s="30" t="s">
        <v>13</v>
      </c>
      <c r="E12" s="4">
        <v>9.43</v>
      </c>
      <c r="F12" s="1">
        <v>357</v>
      </c>
      <c r="G12" s="8">
        <v>207</v>
      </c>
      <c r="H12" s="2">
        <v>34</v>
      </c>
      <c r="I12" s="6">
        <v>14.55</v>
      </c>
      <c r="J12" s="2">
        <v>147</v>
      </c>
      <c r="K12" s="3">
        <v>538</v>
      </c>
    </row>
    <row r="13" spans="1:11" x14ac:dyDescent="0.25">
      <c r="A13" s="28">
        <v>11</v>
      </c>
      <c r="B13" s="7" t="s">
        <v>21</v>
      </c>
      <c r="C13" s="29" t="s">
        <v>8</v>
      </c>
      <c r="D13" s="32" t="s">
        <v>16</v>
      </c>
      <c r="E13" s="4">
        <v>9.86</v>
      </c>
      <c r="F13" s="1">
        <v>279</v>
      </c>
      <c r="G13" s="8">
        <v>240</v>
      </c>
      <c r="H13" s="2">
        <v>106</v>
      </c>
      <c r="I13" s="6">
        <v>13.32</v>
      </c>
      <c r="J13" s="2">
        <v>126</v>
      </c>
      <c r="K13" s="3">
        <v>511</v>
      </c>
    </row>
    <row r="14" spans="1:11" x14ac:dyDescent="0.25">
      <c r="A14" s="28">
        <v>12</v>
      </c>
      <c r="B14" s="7" t="s">
        <v>22</v>
      </c>
      <c r="C14" s="12" t="s">
        <v>8</v>
      </c>
      <c r="D14" s="32" t="s">
        <v>16</v>
      </c>
      <c r="E14" s="4">
        <v>9.66</v>
      </c>
      <c r="F14" s="1">
        <v>314</v>
      </c>
      <c r="G14" s="8">
        <v>233</v>
      </c>
      <c r="H14" s="2">
        <v>89</v>
      </c>
      <c r="I14" s="6">
        <v>11.75</v>
      </c>
      <c r="J14" s="2">
        <v>100</v>
      </c>
      <c r="K14" s="3">
        <v>503</v>
      </c>
    </row>
    <row r="15" spans="1:11" x14ac:dyDescent="0.25">
      <c r="A15" s="28">
        <v>13</v>
      </c>
      <c r="B15" s="9" t="s">
        <v>23</v>
      </c>
      <c r="C15" s="29" t="s">
        <v>11</v>
      </c>
      <c r="D15" s="30" t="s">
        <v>24</v>
      </c>
      <c r="E15" s="4">
        <v>9.9600000000000009</v>
      </c>
      <c r="F15" s="1">
        <v>262</v>
      </c>
      <c r="G15" s="8">
        <v>251</v>
      </c>
      <c r="H15" s="2">
        <v>134</v>
      </c>
      <c r="I15" s="6">
        <v>10.050000000000001</v>
      </c>
      <c r="J15" s="2">
        <v>73</v>
      </c>
      <c r="K15" s="3">
        <v>469</v>
      </c>
    </row>
    <row r="16" spans="1:11" x14ac:dyDescent="0.25">
      <c r="A16" s="28">
        <v>14</v>
      </c>
      <c r="B16" s="7" t="s">
        <v>25</v>
      </c>
      <c r="C16" s="29" t="s">
        <v>8</v>
      </c>
      <c r="D16" s="32" t="s">
        <v>26</v>
      </c>
      <c r="E16" s="4">
        <v>10.18</v>
      </c>
      <c r="F16" s="1">
        <v>226</v>
      </c>
      <c r="G16" s="5">
        <v>243</v>
      </c>
      <c r="H16" s="2">
        <v>113</v>
      </c>
      <c r="I16" s="6">
        <v>13.15</v>
      </c>
      <c r="J16" s="2">
        <v>123</v>
      </c>
      <c r="K16" s="3">
        <v>462</v>
      </c>
    </row>
    <row r="17" spans="1:11" x14ac:dyDescent="0.25">
      <c r="A17" s="28">
        <v>15</v>
      </c>
      <c r="B17" s="7" t="s">
        <v>27</v>
      </c>
      <c r="C17" s="12" t="s">
        <v>8</v>
      </c>
      <c r="D17" s="32" t="s">
        <v>28</v>
      </c>
      <c r="E17" s="4">
        <v>9.86</v>
      </c>
      <c r="F17" s="1">
        <v>279</v>
      </c>
      <c r="G17" s="8">
        <v>237</v>
      </c>
      <c r="H17" s="2">
        <v>98</v>
      </c>
      <c r="I17" s="6">
        <v>10.55</v>
      </c>
      <c r="J17" s="2">
        <v>81</v>
      </c>
      <c r="K17" s="3">
        <v>458</v>
      </c>
    </row>
    <row r="18" spans="1:11" x14ac:dyDescent="0.25">
      <c r="A18" s="28">
        <v>16</v>
      </c>
      <c r="B18" s="7" t="s">
        <v>29</v>
      </c>
      <c r="C18" s="29" t="s">
        <v>8</v>
      </c>
      <c r="D18" s="30" t="s">
        <v>18</v>
      </c>
      <c r="E18" s="4">
        <v>10.34</v>
      </c>
      <c r="F18" s="1">
        <v>202</v>
      </c>
      <c r="G18" s="8">
        <v>243</v>
      </c>
      <c r="H18" s="2">
        <v>113</v>
      </c>
      <c r="I18" s="6">
        <v>11.3</v>
      </c>
      <c r="J18" s="2">
        <v>93</v>
      </c>
      <c r="K18" s="3">
        <v>408</v>
      </c>
    </row>
    <row r="19" spans="1:11" x14ac:dyDescent="0.25">
      <c r="A19" s="28">
        <v>17</v>
      </c>
      <c r="B19" s="7" t="s">
        <v>30</v>
      </c>
      <c r="C19" s="12" t="s">
        <v>11</v>
      </c>
      <c r="D19" s="32" t="s">
        <v>16</v>
      </c>
      <c r="E19" s="4">
        <v>10.19</v>
      </c>
      <c r="F19" s="1">
        <v>225</v>
      </c>
      <c r="G19" s="8">
        <v>235</v>
      </c>
      <c r="H19" s="2">
        <v>93</v>
      </c>
      <c r="I19" s="6">
        <v>9.0500000000000007</v>
      </c>
      <c r="J19" s="2">
        <v>57</v>
      </c>
      <c r="K19" s="3">
        <v>375</v>
      </c>
    </row>
    <row r="20" spans="1:11" x14ac:dyDescent="0.25">
      <c r="A20" s="28">
        <v>18</v>
      </c>
      <c r="B20" s="7" t="s">
        <v>31</v>
      </c>
      <c r="C20" s="29" t="s">
        <v>11</v>
      </c>
      <c r="D20" s="30" t="s">
        <v>18</v>
      </c>
      <c r="E20" s="4">
        <v>10.48</v>
      </c>
      <c r="F20" s="1">
        <v>181</v>
      </c>
      <c r="G20" s="8">
        <v>225</v>
      </c>
      <c r="H20" s="2">
        <v>70</v>
      </c>
      <c r="I20" s="6">
        <v>10.95</v>
      </c>
      <c r="J20" s="2">
        <v>87</v>
      </c>
      <c r="K20" s="3">
        <v>338</v>
      </c>
    </row>
    <row r="21" spans="1:11" x14ac:dyDescent="0.25">
      <c r="A21" s="28">
        <v>19</v>
      </c>
      <c r="B21" s="7" t="s">
        <v>32</v>
      </c>
      <c r="C21" s="12" t="s">
        <v>8</v>
      </c>
      <c r="D21" s="30" t="s">
        <v>16</v>
      </c>
      <c r="E21" s="4">
        <v>11.2</v>
      </c>
      <c r="F21" s="1">
        <v>88</v>
      </c>
      <c r="G21" s="5">
        <v>257</v>
      </c>
      <c r="H21" s="2">
        <v>150</v>
      </c>
      <c r="I21" s="6">
        <v>11.25</v>
      </c>
      <c r="J21" s="2">
        <v>92</v>
      </c>
      <c r="K21" s="3">
        <v>330</v>
      </c>
    </row>
    <row r="22" spans="1:11" x14ac:dyDescent="0.25">
      <c r="A22" s="28">
        <v>20</v>
      </c>
      <c r="B22" s="7" t="s">
        <v>33</v>
      </c>
      <c r="C22" s="29" t="s">
        <v>8</v>
      </c>
      <c r="D22" s="30" t="s">
        <v>16</v>
      </c>
      <c r="E22" s="4">
        <v>10.77</v>
      </c>
      <c r="F22" s="1">
        <v>140</v>
      </c>
      <c r="G22" s="5">
        <v>213</v>
      </c>
      <c r="H22" s="2">
        <v>45</v>
      </c>
      <c r="I22" s="33">
        <v>13.06</v>
      </c>
      <c r="J22" s="2">
        <v>122</v>
      </c>
      <c r="K22" s="3">
        <v>307</v>
      </c>
    </row>
    <row r="23" spans="1:11" x14ac:dyDescent="0.25">
      <c r="A23" s="28">
        <v>21</v>
      </c>
      <c r="B23" s="7" t="s">
        <v>34</v>
      </c>
      <c r="C23" s="29" t="s">
        <v>8</v>
      </c>
      <c r="D23" s="32" t="s">
        <v>16</v>
      </c>
      <c r="E23" s="4">
        <v>11.57</v>
      </c>
      <c r="F23" s="1">
        <v>51</v>
      </c>
      <c r="G23" s="5">
        <v>217</v>
      </c>
      <c r="H23" s="2">
        <v>53</v>
      </c>
      <c r="I23" s="6">
        <v>16.55</v>
      </c>
      <c r="J23" s="2">
        <v>181</v>
      </c>
      <c r="K23" s="3">
        <v>285</v>
      </c>
    </row>
    <row r="24" spans="1:11" x14ac:dyDescent="0.25">
      <c r="A24" s="28">
        <v>22</v>
      </c>
      <c r="B24" s="9" t="s">
        <v>35</v>
      </c>
      <c r="C24" s="12" t="s">
        <v>8</v>
      </c>
      <c r="D24" s="32" t="s">
        <v>16</v>
      </c>
      <c r="E24" s="4">
        <v>11.33</v>
      </c>
      <c r="F24" s="1">
        <v>74</v>
      </c>
      <c r="G24" s="5">
        <v>247</v>
      </c>
      <c r="H24" s="2">
        <v>123</v>
      </c>
      <c r="I24" s="6">
        <v>10.25</v>
      </c>
      <c r="J24" s="2">
        <v>76</v>
      </c>
      <c r="K24" s="3">
        <v>273</v>
      </c>
    </row>
    <row r="25" spans="1:11" x14ac:dyDescent="0.25">
      <c r="A25" s="28">
        <v>23</v>
      </c>
      <c r="B25" s="7" t="s">
        <v>36</v>
      </c>
      <c r="C25" s="29" t="s">
        <v>8</v>
      </c>
      <c r="D25" s="32" t="s">
        <v>16</v>
      </c>
      <c r="E25" s="4">
        <v>10.52</v>
      </c>
      <c r="F25" s="1">
        <v>175</v>
      </c>
      <c r="G25" s="8">
        <v>207</v>
      </c>
      <c r="H25" s="2">
        <v>34</v>
      </c>
      <c r="I25" s="6">
        <v>8.85</v>
      </c>
      <c r="J25" s="2">
        <v>54</v>
      </c>
      <c r="K25" s="3">
        <v>263</v>
      </c>
    </row>
    <row r="26" spans="1:11" x14ac:dyDescent="0.25">
      <c r="A26" s="28">
        <v>23</v>
      </c>
      <c r="B26" s="7" t="s">
        <v>37</v>
      </c>
      <c r="C26" s="29" t="s">
        <v>11</v>
      </c>
      <c r="D26" s="30" t="s">
        <v>13</v>
      </c>
      <c r="E26" s="4">
        <v>10.53</v>
      </c>
      <c r="F26" s="1">
        <v>174</v>
      </c>
      <c r="G26" s="8">
        <v>188</v>
      </c>
      <c r="H26" s="2">
        <v>6</v>
      </c>
      <c r="I26" s="6">
        <v>9.5500000000000007</v>
      </c>
      <c r="J26" s="2">
        <v>65</v>
      </c>
      <c r="K26" s="3">
        <v>245</v>
      </c>
    </row>
    <row r="27" spans="1:11" x14ac:dyDescent="0.25">
      <c r="A27" s="28">
        <v>25</v>
      </c>
      <c r="B27" s="7" t="s">
        <v>38</v>
      </c>
      <c r="C27" s="29" t="s">
        <v>11</v>
      </c>
      <c r="D27" s="32" t="s">
        <v>28</v>
      </c>
      <c r="E27" s="4">
        <v>10.76</v>
      </c>
      <c r="F27" s="1">
        <v>142</v>
      </c>
      <c r="G27" s="8">
        <v>201</v>
      </c>
      <c r="H27" s="2">
        <v>24</v>
      </c>
      <c r="I27" s="6">
        <v>10.3</v>
      </c>
      <c r="J27" s="2">
        <v>77</v>
      </c>
      <c r="K27" s="3">
        <v>243</v>
      </c>
    </row>
    <row r="28" spans="1:11" x14ac:dyDescent="0.25">
      <c r="A28" s="28">
        <v>26</v>
      </c>
      <c r="B28" s="7" t="s">
        <v>39</v>
      </c>
      <c r="C28" s="29" t="s">
        <v>8</v>
      </c>
      <c r="D28" s="32" t="s">
        <v>16</v>
      </c>
      <c r="E28" s="4">
        <v>11.28</v>
      </c>
      <c r="F28" s="1">
        <v>80</v>
      </c>
      <c r="G28" s="5">
        <v>220</v>
      </c>
      <c r="H28" s="2">
        <v>60</v>
      </c>
      <c r="I28" s="6">
        <v>11.55</v>
      </c>
      <c r="J28" s="2">
        <v>97</v>
      </c>
      <c r="K28" s="3">
        <v>237</v>
      </c>
    </row>
    <row r="29" spans="1:11" x14ac:dyDescent="0.25">
      <c r="A29" s="28">
        <v>27</v>
      </c>
      <c r="B29" s="7" t="s">
        <v>40</v>
      </c>
      <c r="C29" s="29" t="s">
        <v>11</v>
      </c>
      <c r="D29" s="30" t="s">
        <v>18</v>
      </c>
      <c r="E29" s="4">
        <v>11.19</v>
      </c>
      <c r="F29" s="1">
        <v>89</v>
      </c>
      <c r="G29" s="5">
        <v>214</v>
      </c>
      <c r="H29" s="2">
        <v>47</v>
      </c>
      <c r="I29" s="6">
        <v>8.58</v>
      </c>
      <c r="J29" s="2">
        <v>50</v>
      </c>
      <c r="K29" s="3">
        <v>186</v>
      </c>
    </row>
    <row r="30" spans="1:11" x14ac:dyDescent="0.25">
      <c r="A30" s="28">
        <v>28</v>
      </c>
      <c r="B30" s="7" t="s">
        <v>41</v>
      </c>
      <c r="C30" s="12" t="s">
        <v>11</v>
      </c>
      <c r="D30" s="30" t="s">
        <v>13</v>
      </c>
      <c r="E30" s="4">
        <v>11.26</v>
      </c>
      <c r="F30" s="1">
        <v>82</v>
      </c>
      <c r="G30" s="5">
        <v>200</v>
      </c>
      <c r="H30" s="2">
        <v>22</v>
      </c>
      <c r="I30" s="6">
        <v>10.65</v>
      </c>
      <c r="J30" s="2">
        <v>82</v>
      </c>
      <c r="K30" s="3">
        <v>186</v>
      </c>
    </row>
    <row r="31" spans="1:11" x14ac:dyDescent="0.25">
      <c r="A31" s="28">
        <v>29</v>
      </c>
      <c r="B31" s="7" t="s">
        <v>42</v>
      </c>
      <c r="C31" s="29" t="s">
        <v>11</v>
      </c>
      <c r="D31" s="32" t="s">
        <v>26</v>
      </c>
      <c r="E31" s="4"/>
      <c r="F31" s="1">
        <v>0</v>
      </c>
      <c r="G31" s="8">
        <v>254</v>
      </c>
      <c r="H31" s="2">
        <v>142</v>
      </c>
      <c r="I31" s="6"/>
      <c r="J31" s="2">
        <v>0</v>
      </c>
      <c r="K31" s="3">
        <v>142</v>
      </c>
    </row>
    <row r="32" spans="1:11" x14ac:dyDescent="0.25">
      <c r="A32" s="28">
        <v>30</v>
      </c>
      <c r="B32" s="7" t="s">
        <v>43</v>
      </c>
      <c r="C32" s="29" t="s">
        <v>8</v>
      </c>
      <c r="D32" s="30" t="s">
        <v>16</v>
      </c>
      <c r="E32" s="4">
        <v>11.5</v>
      </c>
      <c r="F32" s="1">
        <v>58</v>
      </c>
      <c r="G32" s="8">
        <v>214</v>
      </c>
      <c r="H32" s="2">
        <v>47</v>
      </c>
      <c r="I32" s="6">
        <v>7.45</v>
      </c>
      <c r="J32" s="2">
        <v>33</v>
      </c>
      <c r="K32" s="3">
        <v>138</v>
      </c>
    </row>
    <row r="33" spans="1:11" x14ac:dyDescent="0.25">
      <c r="A33" s="28">
        <v>31</v>
      </c>
      <c r="B33" s="7" t="s">
        <v>44</v>
      </c>
      <c r="C33" s="12" t="s">
        <v>11</v>
      </c>
      <c r="D33" s="30" t="s">
        <v>16</v>
      </c>
      <c r="E33" s="4">
        <v>11.2</v>
      </c>
      <c r="F33" s="1">
        <v>88</v>
      </c>
      <c r="G33" s="8">
        <v>194</v>
      </c>
      <c r="H33" s="2">
        <v>13</v>
      </c>
      <c r="I33" s="6">
        <v>7.6</v>
      </c>
      <c r="J33" s="2">
        <v>35</v>
      </c>
      <c r="K33" s="3">
        <v>136</v>
      </c>
    </row>
    <row r="34" spans="1:11" x14ac:dyDescent="0.25">
      <c r="A34" s="28">
        <v>32</v>
      </c>
      <c r="B34" s="7" t="s">
        <v>45</v>
      </c>
      <c r="C34" s="29" t="s">
        <v>11</v>
      </c>
      <c r="D34" s="32" t="s">
        <v>28</v>
      </c>
      <c r="E34" s="4">
        <v>11.45</v>
      </c>
      <c r="F34" s="1">
        <v>62</v>
      </c>
      <c r="G34" s="8">
        <v>186</v>
      </c>
      <c r="H34" s="2">
        <v>4</v>
      </c>
      <c r="I34" s="6">
        <v>6.45</v>
      </c>
      <c r="J34" s="2">
        <v>18</v>
      </c>
      <c r="K34" s="3">
        <v>84</v>
      </c>
    </row>
    <row r="35" spans="1:11" x14ac:dyDescent="0.25">
      <c r="A35" s="28">
        <v>33</v>
      </c>
      <c r="B35" s="9" t="s">
        <v>46</v>
      </c>
      <c r="C35" s="12" t="s">
        <v>8</v>
      </c>
      <c r="D35" s="32" t="s">
        <v>16</v>
      </c>
      <c r="E35" s="4">
        <v>12.5</v>
      </c>
      <c r="F35" s="1">
        <v>0</v>
      </c>
      <c r="G35" s="8">
        <v>183</v>
      </c>
      <c r="H35" s="2">
        <v>1</v>
      </c>
      <c r="I35" s="6">
        <v>9.1</v>
      </c>
      <c r="J35" s="2">
        <v>58</v>
      </c>
      <c r="K35" s="3">
        <v>59</v>
      </c>
    </row>
    <row r="36" spans="1:11" x14ac:dyDescent="0.25">
      <c r="A36" s="28">
        <v>34</v>
      </c>
      <c r="B36" s="9" t="s">
        <v>47</v>
      </c>
      <c r="C36" s="10" t="s">
        <v>8</v>
      </c>
      <c r="D36" s="32" t="s">
        <v>16</v>
      </c>
      <c r="E36" s="4">
        <v>12.21</v>
      </c>
      <c r="F36" s="1">
        <v>7</v>
      </c>
      <c r="G36" s="5">
        <v>133</v>
      </c>
      <c r="H36" s="2" t="s">
        <v>48</v>
      </c>
      <c r="I36" s="6">
        <v>8.25</v>
      </c>
      <c r="J36" s="2">
        <v>45</v>
      </c>
      <c r="K36" s="3">
        <v>52</v>
      </c>
    </row>
    <row r="37" spans="1:11" x14ac:dyDescent="0.25">
      <c r="A37" s="28">
        <v>35</v>
      </c>
      <c r="B37" s="7" t="s">
        <v>49</v>
      </c>
      <c r="C37" s="29" t="s">
        <v>11</v>
      </c>
      <c r="D37" s="30" t="s">
        <v>16</v>
      </c>
      <c r="E37" s="4">
        <v>11.89</v>
      </c>
      <c r="F37" s="1">
        <v>26</v>
      </c>
      <c r="G37" s="8">
        <v>187</v>
      </c>
      <c r="H37" s="2">
        <v>5</v>
      </c>
      <c r="I37" s="6">
        <v>4.0999999999999996</v>
      </c>
      <c r="J37" s="2">
        <v>0</v>
      </c>
      <c r="K37" s="3">
        <v>31</v>
      </c>
    </row>
    <row r="40" spans="1:11" ht="17.399999999999999" x14ac:dyDescent="0.3">
      <c r="B40" s="142" t="s">
        <v>342</v>
      </c>
    </row>
    <row r="41" spans="1:11" x14ac:dyDescent="0.25">
      <c r="A41" s="15"/>
      <c r="B41" s="16" t="s">
        <v>0</v>
      </c>
      <c r="C41" s="34" t="s">
        <v>1</v>
      </c>
      <c r="D41" s="18" t="s">
        <v>2</v>
      </c>
      <c r="E41" s="19" t="s">
        <v>3</v>
      </c>
      <c r="F41" s="20" t="s">
        <v>4</v>
      </c>
      <c r="G41" s="21" t="s">
        <v>5</v>
      </c>
      <c r="H41" s="22" t="s">
        <v>4</v>
      </c>
      <c r="I41" s="21" t="s">
        <v>6</v>
      </c>
      <c r="J41" s="22" t="s">
        <v>4</v>
      </c>
      <c r="K41" s="23" t="s">
        <v>4</v>
      </c>
    </row>
    <row r="42" spans="1:11" x14ac:dyDescent="0.25">
      <c r="A42" s="35"/>
      <c r="B42" s="36" t="s">
        <v>51</v>
      </c>
      <c r="C42" s="37" t="s">
        <v>8</v>
      </c>
      <c r="D42" s="38" t="s">
        <v>16</v>
      </c>
      <c r="E42" s="4">
        <v>9.5500000000000007</v>
      </c>
      <c r="F42" s="1">
        <f t="shared" ref="F42:F76" si="0">IF(AND(E42&gt;6,E42&lt;12.5),ROUNDDOWN(58.015*(12.5-E42)^1.62,0),0)</f>
        <v>334</v>
      </c>
      <c r="G42" s="8">
        <v>235</v>
      </c>
      <c r="H42" s="2">
        <f t="shared" ref="H42:H76" si="1">IF(AND(G42&gt;180,G42&lt;600),ROUNDDOWN(0.34354*(G42-180)^1.4,0),"0")</f>
        <v>93</v>
      </c>
      <c r="I42" s="6">
        <v>13.95</v>
      </c>
      <c r="J42" s="2">
        <f t="shared" ref="J42:J76" si="2">IF(I42&gt;5,ROUNDDOWN(12.33*(I42-5)^1.15,0),0)</f>
        <v>153</v>
      </c>
      <c r="K42" s="3">
        <f t="shared" ref="K42:K76" si="3">IF(B42&gt;0,F42+H42+J42,"")</f>
        <v>580</v>
      </c>
    </row>
    <row r="43" spans="1:11" x14ac:dyDescent="0.25">
      <c r="A43" s="35"/>
      <c r="B43" s="36" t="s">
        <v>52</v>
      </c>
      <c r="C43" s="39" t="s">
        <v>8</v>
      </c>
      <c r="D43" s="40" t="s">
        <v>9</v>
      </c>
      <c r="E43" s="4">
        <v>9.69</v>
      </c>
      <c r="F43" s="1">
        <f t="shared" si="0"/>
        <v>309</v>
      </c>
      <c r="G43" s="8">
        <v>244</v>
      </c>
      <c r="H43" s="2">
        <f t="shared" si="1"/>
        <v>116</v>
      </c>
      <c r="I43" s="6">
        <v>8.85</v>
      </c>
      <c r="J43" s="2">
        <f t="shared" si="2"/>
        <v>58</v>
      </c>
      <c r="K43" s="3">
        <f t="shared" si="3"/>
        <v>483</v>
      </c>
    </row>
    <row r="44" spans="1:11" x14ac:dyDescent="0.25">
      <c r="A44" s="35"/>
      <c r="B44" s="14" t="s">
        <v>53</v>
      </c>
      <c r="C44" s="41" t="s">
        <v>8</v>
      </c>
      <c r="D44" s="42" t="s">
        <v>16</v>
      </c>
      <c r="E44" s="4">
        <v>9.6300000000000008</v>
      </c>
      <c r="F44" s="1">
        <f t="shared" si="0"/>
        <v>320</v>
      </c>
      <c r="G44" s="8">
        <v>231</v>
      </c>
      <c r="H44" s="2">
        <f t="shared" si="1"/>
        <v>84</v>
      </c>
      <c r="I44" s="6">
        <v>8.25</v>
      </c>
      <c r="J44" s="2">
        <f t="shared" si="2"/>
        <v>47</v>
      </c>
      <c r="K44" s="3">
        <f t="shared" si="3"/>
        <v>451</v>
      </c>
    </row>
    <row r="45" spans="1:11" x14ac:dyDescent="0.25">
      <c r="A45" s="35"/>
      <c r="B45" s="36" t="s">
        <v>54</v>
      </c>
      <c r="C45" s="37" t="s">
        <v>8</v>
      </c>
      <c r="D45" s="38" t="s">
        <v>26</v>
      </c>
      <c r="E45" s="4">
        <v>9.64</v>
      </c>
      <c r="F45" s="1">
        <f t="shared" si="0"/>
        <v>318</v>
      </c>
      <c r="G45" s="8">
        <v>204</v>
      </c>
      <c r="H45" s="2">
        <f t="shared" si="1"/>
        <v>29</v>
      </c>
      <c r="I45" s="6">
        <v>8.4499999999999993</v>
      </c>
      <c r="J45" s="2">
        <f t="shared" si="2"/>
        <v>51</v>
      </c>
      <c r="K45" s="3">
        <f t="shared" si="3"/>
        <v>398</v>
      </c>
    </row>
    <row r="46" spans="1:11" x14ac:dyDescent="0.25">
      <c r="A46" s="35"/>
      <c r="B46" s="43" t="s">
        <v>55</v>
      </c>
      <c r="C46" s="39" t="s">
        <v>8</v>
      </c>
      <c r="D46" s="44" t="s">
        <v>26</v>
      </c>
      <c r="E46" s="4">
        <v>10.31</v>
      </c>
      <c r="F46" s="1">
        <f t="shared" si="0"/>
        <v>206</v>
      </c>
      <c r="G46" s="8">
        <v>232</v>
      </c>
      <c r="H46" s="2">
        <f t="shared" si="1"/>
        <v>86</v>
      </c>
      <c r="I46" s="6">
        <v>10.25</v>
      </c>
      <c r="J46" s="2">
        <f t="shared" si="2"/>
        <v>83</v>
      </c>
      <c r="K46" s="3">
        <f t="shared" si="3"/>
        <v>375</v>
      </c>
    </row>
    <row r="47" spans="1:11" x14ac:dyDescent="0.25">
      <c r="A47" s="35"/>
      <c r="B47" s="14" t="s">
        <v>56</v>
      </c>
      <c r="C47" s="45" t="s">
        <v>11</v>
      </c>
      <c r="D47" s="46" t="s">
        <v>16</v>
      </c>
      <c r="E47" s="4">
        <v>10.54</v>
      </c>
      <c r="F47" s="1">
        <f t="shared" si="0"/>
        <v>172</v>
      </c>
      <c r="G47" s="8">
        <v>248</v>
      </c>
      <c r="H47" s="2">
        <f t="shared" si="1"/>
        <v>126</v>
      </c>
      <c r="I47" s="6">
        <v>8.65</v>
      </c>
      <c r="J47" s="2">
        <f t="shared" si="2"/>
        <v>54</v>
      </c>
      <c r="K47" s="3">
        <f t="shared" si="3"/>
        <v>352</v>
      </c>
    </row>
    <row r="48" spans="1:11" x14ac:dyDescent="0.25">
      <c r="A48" s="35"/>
      <c r="B48" s="36" t="s">
        <v>57</v>
      </c>
      <c r="C48" s="37" t="s">
        <v>8</v>
      </c>
      <c r="D48" s="38" t="s">
        <v>16</v>
      </c>
      <c r="E48" s="4">
        <v>10.15</v>
      </c>
      <c r="F48" s="1">
        <f t="shared" si="0"/>
        <v>231</v>
      </c>
      <c r="G48" s="8">
        <v>231</v>
      </c>
      <c r="H48" s="2">
        <f t="shared" si="1"/>
        <v>84</v>
      </c>
      <c r="I48" s="6">
        <v>7.3</v>
      </c>
      <c r="J48" s="2">
        <f t="shared" si="2"/>
        <v>32</v>
      </c>
      <c r="K48" s="3">
        <f t="shared" si="3"/>
        <v>347</v>
      </c>
    </row>
    <row r="49" spans="1:11" x14ac:dyDescent="0.25">
      <c r="A49" s="35"/>
      <c r="B49" s="14" t="s">
        <v>58</v>
      </c>
      <c r="C49" s="41" t="s">
        <v>11</v>
      </c>
      <c r="D49" s="38" t="s">
        <v>26</v>
      </c>
      <c r="E49" s="4">
        <v>10.71</v>
      </c>
      <c r="F49" s="1">
        <f t="shared" si="0"/>
        <v>148</v>
      </c>
      <c r="G49" s="5">
        <v>239</v>
      </c>
      <c r="H49" s="2">
        <f t="shared" si="1"/>
        <v>103</v>
      </c>
      <c r="I49" s="6">
        <v>9.85</v>
      </c>
      <c r="J49" s="2">
        <f t="shared" si="2"/>
        <v>75</v>
      </c>
      <c r="K49" s="3">
        <f t="shared" si="3"/>
        <v>326</v>
      </c>
    </row>
    <row r="50" spans="1:11" x14ac:dyDescent="0.25">
      <c r="A50" s="35"/>
      <c r="B50" s="36" t="s">
        <v>59</v>
      </c>
      <c r="C50" s="37" t="s">
        <v>8</v>
      </c>
      <c r="D50" s="38" t="s">
        <v>24</v>
      </c>
      <c r="E50" s="4">
        <v>10.49</v>
      </c>
      <c r="F50" s="1">
        <f t="shared" si="0"/>
        <v>179</v>
      </c>
      <c r="G50" s="8">
        <v>225</v>
      </c>
      <c r="H50" s="2">
        <f t="shared" si="1"/>
        <v>70</v>
      </c>
      <c r="I50" s="6">
        <v>8.4499999999999993</v>
      </c>
      <c r="J50" s="2">
        <f t="shared" si="2"/>
        <v>51</v>
      </c>
      <c r="K50" s="3">
        <f t="shared" si="3"/>
        <v>300</v>
      </c>
    </row>
    <row r="51" spans="1:11" x14ac:dyDescent="0.25">
      <c r="A51" s="35"/>
      <c r="B51" s="14" t="s">
        <v>60</v>
      </c>
      <c r="C51" s="41" t="s">
        <v>8</v>
      </c>
      <c r="D51" s="47" t="s">
        <v>18</v>
      </c>
      <c r="E51" s="4">
        <v>10.37</v>
      </c>
      <c r="F51" s="1">
        <f t="shared" si="0"/>
        <v>197</v>
      </c>
      <c r="G51" s="8">
        <v>214</v>
      </c>
      <c r="H51" s="2">
        <f t="shared" si="1"/>
        <v>47</v>
      </c>
      <c r="I51" s="6">
        <v>8.3000000000000007</v>
      </c>
      <c r="J51" s="2">
        <f t="shared" si="2"/>
        <v>48</v>
      </c>
      <c r="K51" s="3">
        <f t="shared" si="3"/>
        <v>292</v>
      </c>
    </row>
    <row r="52" spans="1:11" x14ac:dyDescent="0.25">
      <c r="A52" s="35"/>
      <c r="B52" s="36" t="s">
        <v>61</v>
      </c>
      <c r="C52" s="37" t="s">
        <v>11</v>
      </c>
      <c r="D52" s="38" t="s">
        <v>13</v>
      </c>
      <c r="E52" s="4">
        <v>10.33</v>
      </c>
      <c r="F52" s="1">
        <f t="shared" si="0"/>
        <v>203</v>
      </c>
      <c r="G52" s="8">
        <v>220</v>
      </c>
      <c r="H52" s="2">
        <f t="shared" si="1"/>
        <v>60</v>
      </c>
      <c r="I52" s="6">
        <v>6.7</v>
      </c>
      <c r="J52" s="2">
        <f t="shared" si="2"/>
        <v>22</v>
      </c>
      <c r="K52" s="3">
        <f t="shared" si="3"/>
        <v>285</v>
      </c>
    </row>
    <row r="53" spans="1:11" x14ac:dyDescent="0.25">
      <c r="A53" s="35"/>
      <c r="B53" s="36" t="s">
        <v>62</v>
      </c>
      <c r="C53" s="37" t="s">
        <v>8</v>
      </c>
      <c r="D53" s="38" t="s">
        <v>26</v>
      </c>
      <c r="E53" s="4">
        <v>10.41</v>
      </c>
      <c r="F53" s="1">
        <f t="shared" si="0"/>
        <v>191</v>
      </c>
      <c r="G53" s="8">
        <v>209</v>
      </c>
      <c r="H53" s="2">
        <f t="shared" si="1"/>
        <v>38</v>
      </c>
      <c r="I53" s="6">
        <v>7.75</v>
      </c>
      <c r="J53" s="2">
        <f t="shared" si="2"/>
        <v>39</v>
      </c>
      <c r="K53" s="3">
        <f t="shared" si="3"/>
        <v>268</v>
      </c>
    </row>
    <row r="54" spans="1:11" x14ac:dyDescent="0.25">
      <c r="A54" s="35"/>
      <c r="B54" s="36" t="s">
        <v>63</v>
      </c>
      <c r="C54" s="37" t="s">
        <v>8</v>
      </c>
      <c r="D54" s="38" t="s">
        <v>16</v>
      </c>
      <c r="E54" s="4">
        <v>10.33</v>
      </c>
      <c r="F54" s="1">
        <f t="shared" si="0"/>
        <v>203</v>
      </c>
      <c r="G54" s="8">
        <v>221</v>
      </c>
      <c r="H54" s="2">
        <f t="shared" si="1"/>
        <v>62</v>
      </c>
      <c r="I54" s="6">
        <v>5.05</v>
      </c>
      <c r="J54" s="2">
        <f t="shared" si="2"/>
        <v>0</v>
      </c>
      <c r="K54" s="3">
        <f t="shared" si="3"/>
        <v>265</v>
      </c>
    </row>
    <row r="55" spans="1:11" x14ac:dyDescent="0.25">
      <c r="A55" s="35"/>
      <c r="B55" s="36" t="s">
        <v>64</v>
      </c>
      <c r="C55" s="37" t="s">
        <v>11</v>
      </c>
      <c r="D55" s="38" t="s">
        <v>16</v>
      </c>
      <c r="E55" s="4">
        <v>10.67</v>
      </c>
      <c r="F55" s="1">
        <f t="shared" si="0"/>
        <v>154</v>
      </c>
      <c r="G55" s="8">
        <v>231</v>
      </c>
      <c r="H55" s="2">
        <f t="shared" si="1"/>
        <v>84</v>
      </c>
      <c r="I55" s="6">
        <v>6.95</v>
      </c>
      <c r="J55" s="2">
        <f t="shared" si="2"/>
        <v>26</v>
      </c>
      <c r="K55" s="3">
        <f t="shared" si="3"/>
        <v>264</v>
      </c>
    </row>
    <row r="56" spans="1:11" x14ac:dyDescent="0.25">
      <c r="A56" s="35"/>
      <c r="B56" s="43" t="s">
        <v>65</v>
      </c>
      <c r="C56" s="39" t="s">
        <v>8</v>
      </c>
      <c r="D56" s="44" t="s">
        <v>16</v>
      </c>
      <c r="E56" s="4">
        <v>11.18</v>
      </c>
      <c r="F56" s="1">
        <f t="shared" si="0"/>
        <v>90</v>
      </c>
      <c r="G56" s="8">
        <v>251</v>
      </c>
      <c r="H56" s="2">
        <f t="shared" si="1"/>
        <v>134</v>
      </c>
      <c r="I56" s="33">
        <v>7.25</v>
      </c>
      <c r="J56" s="2">
        <f t="shared" si="2"/>
        <v>31</v>
      </c>
      <c r="K56" s="3">
        <f t="shared" si="3"/>
        <v>255</v>
      </c>
    </row>
    <row r="57" spans="1:11" x14ac:dyDescent="0.25">
      <c r="A57" s="35"/>
      <c r="B57" s="36" t="s">
        <v>66</v>
      </c>
      <c r="C57" s="39" t="s">
        <v>8</v>
      </c>
      <c r="D57" s="40" t="s">
        <v>13</v>
      </c>
      <c r="E57" s="4">
        <v>10.63</v>
      </c>
      <c r="F57" s="1">
        <f t="shared" si="0"/>
        <v>159</v>
      </c>
      <c r="G57" s="8">
        <v>229</v>
      </c>
      <c r="H57" s="2">
        <f t="shared" si="1"/>
        <v>79</v>
      </c>
      <c r="I57" s="6">
        <v>5.75</v>
      </c>
      <c r="J57" s="2">
        <f t="shared" si="2"/>
        <v>8</v>
      </c>
      <c r="K57" s="3">
        <f t="shared" si="3"/>
        <v>246</v>
      </c>
    </row>
    <row r="58" spans="1:11" x14ac:dyDescent="0.25">
      <c r="A58" s="35"/>
      <c r="B58" s="14" t="s">
        <v>67</v>
      </c>
      <c r="C58" s="41" t="s">
        <v>11</v>
      </c>
      <c r="D58" s="42" t="s">
        <v>16</v>
      </c>
      <c r="E58" s="4">
        <v>10.65</v>
      </c>
      <c r="F58" s="1">
        <f t="shared" si="0"/>
        <v>157</v>
      </c>
      <c r="G58" s="5">
        <v>218</v>
      </c>
      <c r="H58" s="2">
        <f t="shared" si="1"/>
        <v>55</v>
      </c>
      <c r="I58" s="6">
        <v>6.25</v>
      </c>
      <c r="J58" s="2">
        <f t="shared" si="2"/>
        <v>15</v>
      </c>
      <c r="K58" s="3">
        <f t="shared" si="3"/>
        <v>227</v>
      </c>
    </row>
    <row r="59" spans="1:11" x14ac:dyDescent="0.25">
      <c r="A59" s="35"/>
      <c r="B59" s="36" t="s">
        <v>68</v>
      </c>
      <c r="C59" s="37" t="s">
        <v>8</v>
      </c>
      <c r="D59" s="38" t="s">
        <v>16</v>
      </c>
      <c r="E59" s="4">
        <v>10.53</v>
      </c>
      <c r="F59" s="1">
        <f t="shared" si="0"/>
        <v>174</v>
      </c>
      <c r="G59" s="8">
        <v>181</v>
      </c>
      <c r="H59" s="2">
        <f t="shared" si="1"/>
        <v>0</v>
      </c>
      <c r="I59" s="6">
        <v>7.5</v>
      </c>
      <c r="J59" s="2">
        <f t="shared" si="2"/>
        <v>35</v>
      </c>
      <c r="K59" s="3">
        <f t="shared" si="3"/>
        <v>209</v>
      </c>
    </row>
    <row r="60" spans="1:11" x14ac:dyDescent="0.25">
      <c r="A60" s="35"/>
      <c r="B60" s="14" t="s">
        <v>69</v>
      </c>
      <c r="C60" s="48" t="s">
        <v>11</v>
      </c>
      <c r="D60" s="49" t="s">
        <v>9</v>
      </c>
      <c r="E60" s="4">
        <v>11.18</v>
      </c>
      <c r="F60" s="1">
        <f t="shared" si="0"/>
        <v>90</v>
      </c>
      <c r="G60" s="8">
        <v>213</v>
      </c>
      <c r="H60" s="2">
        <f t="shared" si="1"/>
        <v>45</v>
      </c>
      <c r="I60" s="6">
        <v>9.15</v>
      </c>
      <c r="J60" s="2">
        <f t="shared" si="2"/>
        <v>63</v>
      </c>
      <c r="K60" s="3">
        <f t="shared" si="3"/>
        <v>198</v>
      </c>
    </row>
    <row r="61" spans="1:11" x14ac:dyDescent="0.25">
      <c r="A61" s="35"/>
      <c r="B61" s="36" t="s">
        <v>70</v>
      </c>
      <c r="C61" s="37" t="s">
        <v>8</v>
      </c>
      <c r="D61" s="38" t="s">
        <v>16</v>
      </c>
      <c r="E61" s="4">
        <v>11.07</v>
      </c>
      <c r="F61" s="1">
        <f t="shared" si="0"/>
        <v>103</v>
      </c>
      <c r="G61" s="5">
        <v>200</v>
      </c>
      <c r="H61" s="2">
        <f t="shared" si="1"/>
        <v>22</v>
      </c>
      <c r="I61" s="6">
        <v>9.15</v>
      </c>
      <c r="J61" s="2">
        <f t="shared" si="2"/>
        <v>63</v>
      </c>
      <c r="K61" s="3">
        <f t="shared" si="3"/>
        <v>188</v>
      </c>
    </row>
    <row r="62" spans="1:11" x14ac:dyDescent="0.25">
      <c r="A62" s="35"/>
      <c r="B62" s="14" t="s">
        <v>71</v>
      </c>
      <c r="C62" s="48" t="s">
        <v>8</v>
      </c>
      <c r="D62" s="49" t="s">
        <v>16</v>
      </c>
      <c r="E62" s="4">
        <v>10.99</v>
      </c>
      <c r="F62" s="1">
        <f t="shared" si="0"/>
        <v>113</v>
      </c>
      <c r="G62" s="13">
        <v>217</v>
      </c>
      <c r="H62" s="2">
        <f t="shared" si="1"/>
        <v>53</v>
      </c>
      <c r="I62" s="6">
        <v>6.2</v>
      </c>
      <c r="J62" s="2">
        <f t="shared" si="2"/>
        <v>15</v>
      </c>
      <c r="K62" s="3">
        <f t="shared" si="3"/>
        <v>181</v>
      </c>
    </row>
    <row r="63" spans="1:11" x14ac:dyDescent="0.25">
      <c r="A63" s="35"/>
      <c r="B63" s="14" t="s">
        <v>72</v>
      </c>
      <c r="C63" s="41" t="s">
        <v>11</v>
      </c>
      <c r="D63" s="38" t="s">
        <v>13</v>
      </c>
      <c r="E63" s="4">
        <v>10.99</v>
      </c>
      <c r="F63" s="1">
        <f t="shared" si="0"/>
        <v>113</v>
      </c>
      <c r="G63" s="8">
        <v>200</v>
      </c>
      <c r="H63" s="2">
        <f t="shared" si="1"/>
        <v>22</v>
      </c>
      <c r="I63" s="6">
        <v>7.05</v>
      </c>
      <c r="J63" s="2">
        <f t="shared" si="2"/>
        <v>28</v>
      </c>
      <c r="K63" s="3">
        <f t="shared" si="3"/>
        <v>163</v>
      </c>
    </row>
    <row r="64" spans="1:11" x14ac:dyDescent="0.25">
      <c r="A64" s="35"/>
      <c r="B64" s="14" t="s">
        <v>73</v>
      </c>
      <c r="C64" s="48" t="s">
        <v>8</v>
      </c>
      <c r="D64" s="50" t="s">
        <v>9</v>
      </c>
      <c r="E64" s="4">
        <v>12</v>
      </c>
      <c r="F64" s="1">
        <f t="shared" si="0"/>
        <v>18</v>
      </c>
      <c r="G64" s="8">
        <v>219</v>
      </c>
      <c r="H64" s="2">
        <f t="shared" si="1"/>
        <v>58</v>
      </c>
      <c r="I64" s="6">
        <v>10.25</v>
      </c>
      <c r="J64" s="2">
        <f t="shared" si="2"/>
        <v>83</v>
      </c>
      <c r="K64" s="3">
        <f t="shared" si="3"/>
        <v>159</v>
      </c>
    </row>
    <row r="65" spans="1:11" x14ac:dyDescent="0.25">
      <c r="A65" s="35"/>
      <c r="B65" s="36" t="s">
        <v>74</v>
      </c>
      <c r="C65" s="39" t="s">
        <v>11</v>
      </c>
      <c r="D65" s="40" t="s">
        <v>28</v>
      </c>
      <c r="E65" s="4">
        <v>10.98</v>
      </c>
      <c r="F65" s="1">
        <f t="shared" si="0"/>
        <v>114</v>
      </c>
      <c r="G65" s="8">
        <v>180</v>
      </c>
      <c r="H65" s="2" t="str">
        <f t="shared" si="1"/>
        <v>0</v>
      </c>
      <c r="I65" s="6">
        <v>5.9</v>
      </c>
      <c r="J65" s="2">
        <f t="shared" si="2"/>
        <v>10</v>
      </c>
      <c r="K65" s="3">
        <f t="shared" si="3"/>
        <v>124</v>
      </c>
    </row>
    <row r="66" spans="1:11" x14ac:dyDescent="0.25">
      <c r="A66" s="35"/>
      <c r="B66" s="14" t="s">
        <v>75</v>
      </c>
      <c r="C66" s="48" t="s">
        <v>8</v>
      </c>
      <c r="D66" s="49" t="s">
        <v>16</v>
      </c>
      <c r="E66" s="4">
        <v>11.06</v>
      </c>
      <c r="F66" s="1">
        <f t="shared" si="0"/>
        <v>104</v>
      </c>
      <c r="G66" s="5">
        <v>192</v>
      </c>
      <c r="H66" s="2">
        <f t="shared" si="1"/>
        <v>11</v>
      </c>
      <c r="I66" s="6">
        <v>4.45</v>
      </c>
      <c r="J66" s="2">
        <f t="shared" si="2"/>
        <v>0</v>
      </c>
      <c r="K66" s="3">
        <f t="shared" si="3"/>
        <v>115</v>
      </c>
    </row>
    <row r="67" spans="1:11" x14ac:dyDescent="0.25">
      <c r="A67" s="35"/>
      <c r="B67" s="14" t="s">
        <v>76</v>
      </c>
      <c r="C67" s="41" t="s">
        <v>8</v>
      </c>
      <c r="D67" s="38" t="s">
        <v>18</v>
      </c>
      <c r="E67" s="4">
        <v>11.25</v>
      </c>
      <c r="F67" s="1">
        <f t="shared" si="0"/>
        <v>83</v>
      </c>
      <c r="G67" s="5">
        <v>206</v>
      </c>
      <c r="H67" s="2">
        <f t="shared" si="1"/>
        <v>32</v>
      </c>
      <c r="I67" s="6">
        <v>3.75</v>
      </c>
      <c r="J67" s="2">
        <f t="shared" si="2"/>
        <v>0</v>
      </c>
      <c r="K67" s="3">
        <f t="shared" si="3"/>
        <v>115</v>
      </c>
    </row>
    <row r="68" spans="1:11" x14ac:dyDescent="0.25">
      <c r="A68" s="35"/>
      <c r="B68" s="14" t="s">
        <v>77</v>
      </c>
      <c r="C68" s="48" t="s">
        <v>8</v>
      </c>
      <c r="D68" s="38" t="s">
        <v>16</v>
      </c>
      <c r="E68" s="4">
        <v>11.9</v>
      </c>
      <c r="F68" s="1">
        <f t="shared" si="0"/>
        <v>25</v>
      </c>
      <c r="G68" s="5">
        <v>211</v>
      </c>
      <c r="H68" s="2">
        <f t="shared" si="1"/>
        <v>42</v>
      </c>
      <c r="I68" s="6">
        <v>7.45</v>
      </c>
      <c r="J68" s="2">
        <f t="shared" si="2"/>
        <v>34</v>
      </c>
      <c r="K68" s="3">
        <f t="shared" si="3"/>
        <v>101</v>
      </c>
    </row>
    <row r="69" spans="1:11" x14ac:dyDescent="0.25">
      <c r="A69" s="35"/>
      <c r="B69" s="36" t="s">
        <v>78</v>
      </c>
      <c r="C69" s="37" t="s">
        <v>8</v>
      </c>
      <c r="D69" s="38" t="s">
        <v>16</v>
      </c>
      <c r="E69" s="4">
        <v>11.34</v>
      </c>
      <c r="F69" s="1">
        <f t="shared" si="0"/>
        <v>73</v>
      </c>
      <c r="G69" s="8">
        <v>161</v>
      </c>
      <c r="H69" s="2" t="str">
        <f t="shared" si="1"/>
        <v>0</v>
      </c>
      <c r="I69" s="6">
        <v>6.8</v>
      </c>
      <c r="J69" s="2">
        <f t="shared" si="2"/>
        <v>24</v>
      </c>
      <c r="K69" s="3">
        <f t="shared" si="3"/>
        <v>97</v>
      </c>
    </row>
    <row r="70" spans="1:11" x14ac:dyDescent="0.25">
      <c r="A70" s="35"/>
      <c r="B70" s="36" t="s">
        <v>79</v>
      </c>
      <c r="C70" s="37" t="s">
        <v>11</v>
      </c>
      <c r="D70" s="38" t="s">
        <v>26</v>
      </c>
      <c r="E70" s="4">
        <v>11.49</v>
      </c>
      <c r="F70" s="1">
        <f t="shared" si="0"/>
        <v>58</v>
      </c>
      <c r="G70" s="8">
        <v>189</v>
      </c>
      <c r="H70" s="2">
        <f t="shared" si="1"/>
        <v>7</v>
      </c>
      <c r="I70" s="6">
        <v>7.35</v>
      </c>
      <c r="J70" s="2">
        <f t="shared" si="2"/>
        <v>32</v>
      </c>
      <c r="K70" s="3">
        <f t="shared" si="3"/>
        <v>97</v>
      </c>
    </row>
    <row r="71" spans="1:11" x14ac:dyDescent="0.25">
      <c r="A71" s="35"/>
      <c r="B71" s="14" t="s">
        <v>80</v>
      </c>
      <c r="C71" s="41" t="s">
        <v>11</v>
      </c>
      <c r="D71" s="38" t="s">
        <v>13</v>
      </c>
      <c r="E71" s="4">
        <v>11.42</v>
      </c>
      <c r="F71" s="1">
        <f t="shared" si="0"/>
        <v>65</v>
      </c>
      <c r="G71" s="5">
        <v>181</v>
      </c>
      <c r="H71" s="2">
        <f t="shared" si="1"/>
        <v>0</v>
      </c>
      <c r="I71" s="6">
        <v>5.5</v>
      </c>
      <c r="J71" s="2">
        <f t="shared" si="2"/>
        <v>5</v>
      </c>
      <c r="K71" s="3">
        <f t="shared" si="3"/>
        <v>70</v>
      </c>
    </row>
    <row r="72" spans="1:11" x14ac:dyDescent="0.25">
      <c r="A72" s="35"/>
      <c r="B72" s="14" t="s">
        <v>81</v>
      </c>
      <c r="C72" s="48" t="s">
        <v>11</v>
      </c>
      <c r="D72" s="49" t="s">
        <v>26</v>
      </c>
      <c r="E72" s="4">
        <v>11.75</v>
      </c>
      <c r="F72" s="1">
        <f t="shared" si="0"/>
        <v>36</v>
      </c>
      <c r="G72" s="5">
        <v>177</v>
      </c>
      <c r="H72" s="2" t="str">
        <f t="shared" si="1"/>
        <v>0</v>
      </c>
      <c r="I72" s="6">
        <v>6.95</v>
      </c>
      <c r="J72" s="2">
        <f t="shared" si="2"/>
        <v>26</v>
      </c>
      <c r="K72" s="3">
        <f t="shared" si="3"/>
        <v>62</v>
      </c>
    </row>
    <row r="73" spans="1:11" x14ac:dyDescent="0.25">
      <c r="A73" s="35"/>
      <c r="B73" s="14" t="s">
        <v>82</v>
      </c>
      <c r="C73" s="41" t="s">
        <v>11</v>
      </c>
      <c r="D73" s="38" t="s">
        <v>16</v>
      </c>
      <c r="E73" s="4">
        <v>11.86</v>
      </c>
      <c r="F73" s="1">
        <f t="shared" si="0"/>
        <v>28</v>
      </c>
      <c r="G73" s="5">
        <v>195</v>
      </c>
      <c r="H73" s="2">
        <f t="shared" si="1"/>
        <v>15</v>
      </c>
      <c r="I73" s="6">
        <v>6.4</v>
      </c>
      <c r="J73" s="2">
        <f t="shared" si="2"/>
        <v>18</v>
      </c>
      <c r="K73" s="3">
        <f t="shared" si="3"/>
        <v>61</v>
      </c>
    </row>
    <row r="74" spans="1:11" x14ac:dyDescent="0.25">
      <c r="A74" s="35"/>
      <c r="B74" s="14" t="s">
        <v>83</v>
      </c>
      <c r="C74" s="41" t="s">
        <v>11</v>
      </c>
      <c r="D74" s="38" t="s">
        <v>28</v>
      </c>
      <c r="E74" s="4">
        <v>12.55</v>
      </c>
      <c r="F74" s="1">
        <f t="shared" si="0"/>
        <v>0</v>
      </c>
      <c r="G74" s="8">
        <v>160</v>
      </c>
      <c r="H74" s="2" t="str">
        <f t="shared" si="1"/>
        <v>0</v>
      </c>
      <c r="I74" s="6">
        <v>6.85</v>
      </c>
      <c r="J74" s="2">
        <f t="shared" si="2"/>
        <v>25</v>
      </c>
      <c r="K74" s="3">
        <f t="shared" si="3"/>
        <v>25</v>
      </c>
    </row>
    <row r="75" spans="1:11" x14ac:dyDescent="0.25">
      <c r="A75" s="35"/>
      <c r="B75" s="14" t="s">
        <v>84</v>
      </c>
      <c r="C75" s="48" t="s">
        <v>8</v>
      </c>
      <c r="D75" s="50" t="s">
        <v>16</v>
      </c>
      <c r="E75" s="4">
        <v>12.59</v>
      </c>
      <c r="F75" s="1">
        <f t="shared" si="0"/>
        <v>0</v>
      </c>
      <c r="G75" s="5">
        <v>146</v>
      </c>
      <c r="H75" s="2" t="str">
        <f t="shared" si="1"/>
        <v>0</v>
      </c>
      <c r="I75" s="6">
        <v>6.2</v>
      </c>
      <c r="J75" s="2">
        <f t="shared" si="2"/>
        <v>15</v>
      </c>
      <c r="K75" s="3">
        <f t="shared" si="3"/>
        <v>15</v>
      </c>
    </row>
    <row r="76" spans="1:11" x14ac:dyDescent="0.25">
      <c r="A76" s="35"/>
      <c r="B76" s="14" t="s">
        <v>85</v>
      </c>
      <c r="C76" s="41" t="s">
        <v>11</v>
      </c>
      <c r="D76" s="38" t="s">
        <v>28</v>
      </c>
      <c r="E76" s="4">
        <v>19.2</v>
      </c>
      <c r="F76" s="1">
        <f t="shared" si="0"/>
        <v>0</v>
      </c>
      <c r="G76" s="5">
        <v>151</v>
      </c>
      <c r="H76" s="2" t="str">
        <f t="shared" si="1"/>
        <v>0</v>
      </c>
      <c r="I76" s="6">
        <v>4.8499999999999996</v>
      </c>
      <c r="J76" s="2">
        <f t="shared" si="2"/>
        <v>0</v>
      </c>
      <c r="K76" s="3">
        <f t="shared" si="3"/>
        <v>0</v>
      </c>
    </row>
    <row r="78" spans="1:11" ht="17.399999999999999" x14ac:dyDescent="0.3">
      <c r="B78" s="142" t="s">
        <v>341</v>
      </c>
    </row>
    <row r="79" spans="1:11" x14ac:dyDescent="0.25">
      <c r="A79" s="51"/>
      <c r="B79" s="16" t="s">
        <v>0</v>
      </c>
      <c r="C79" s="17" t="s">
        <v>1</v>
      </c>
      <c r="D79" s="18" t="s">
        <v>2</v>
      </c>
      <c r="E79" s="19" t="s">
        <v>3</v>
      </c>
      <c r="F79" s="20" t="s">
        <v>4</v>
      </c>
      <c r="G79" s="52" t="s">
        <v>5</v>
      </c>
      <c r="H79" s="53" t="s">
        <v>4</v>
      </c>
      <c r="I79" s="54" t="s">
        <v>6</v>
      </c>
      <c r="J79" s="55" t="s">
        <v>4</v>
      </c>
      <c r="K79" s="23" t="s">
        <v>4</v>
      </c>
    </row>
    <row r="80" spans="1:11" x14ac:dyDescent="0.25">
      <c r="A80" s="24">
        <v>1</v>
      </c>
      <c r="B80" s="14" t="s">
        <v>86</v>
      </c>
      <c r="C80" s="48" t="s">
        <v>87</v>
      </c>
      <c r="D80" s="56" t="s">
        <v>13</v>
      </c>
      <c r="E80" s="4">
        <v>9.19</v>
      </c>
      <c r="F80" s="1">
        <v>403</v>
      </c>
      <c r="G80" s="5">
        <v>300</v>
      </c>
      <c r="H80" s="2">
        <v>279</v>
      </c>
      <c r="I80" s="6">
        <v>19.43</v>
      </c>
      <c r="J80" s="2">
        <v>232</v>
      </c>
      <c r="K80" s="3">
        <v>914</v>
      </c>
    </row>
    <row r="81" spans="1:11" x14ac:dyDescent="0.25">
      <c r="A81" s="28">
        <v>2</v>
      </c>
      <c r="B81" s="14" t="s">
        <v>88</v>
      </c>
      <c r="C81" s="45" t="s">
        <v>87</v>
      </c>
      <c r="D81" s="57" t="s">
        <v>26</v>
      </c>
      <c r="E81" s="4">
        <v>9.19</v>
      </c>
      <c r="F81" s="1">
        <v>403</v>
      </c>
      <c r="G81" s="5">
        <v>280</v>
      </c>
      <c r="H81" s="2">
        <v>216</v>
      </c>
      <c r="I81" s="6">
        <v>21.23</v>
      </c>
      <c r="J81" s="2">
        <v>264</v>
      </c>
      <c r="K81" s="3">
        <v>883</v>
      </c>
    </row>
    <row r="82" spans="1:11" x14ac:dyDescent="0.25">
      <c r="A82" s="28">
        <v>3</v>
      </c>
      <c r="B82" s="14" t="s">
        <v>89</v>
      </c>
      <c r="C82" s="45" t="s">
        <v>8</v>
      </c>
      <c r="D82" s="56" t="s">
        <v>13</v>
      </c>
      <c r="E82" s="4">
        <v>9.58</v>
      </c>
      <c r="F82" s="1">
        <v>329</v>
      </c>
      <c r="G82" s="8">
        <v>310</v>
      </c>
      <c r="H82" s="2">
        <v>312</v>
      </c>
      <c r="I82" s="6">
        <v>19.579999999999998</v>
      </c>
      <c r="J82" s="2">
        <v>235</v>
      </c>
      <c r="K82" s="3">
        <v>876</v>
      </c>
    </row>
    <row r="83" spans="1:11" x14ac:dyDescent="0.25">
      <c r="A83" s="28">
        <v>4</v>
      </c>
      <c r="B83" s="14" t="s">
        <v>90</v>
      </c>
      <c r="C83" s="48" t="s">
        <v>87</v>
      </c>
      <c r="D83" s="58" t="s">
        <v>16</v>
      </c>
      <c r="E83" s="4">
        <v>9.33</v>
      </c>
      <c r="F83" s="1">
        <v>376</v>
      </c>
      <c r="G83" s="5">
        <v>267</v>
      </c>
      <c r="H83" s="2">
        <v>178</v>
      </c>
      <c r="I83" s="6">
        <v>23.52</v>
      </c>
      <c r="J83" s="2">
        <v>305</v>
      </c>
      <c r="K83" s="3">
        <v>859</v>
      </c>
    </row>
    <row r="84" spans="1:11" x14ac:dyDescent="0.25">
      <c r="A84" s="28">
        <v>5</v>
      </c>
      <c r="B84" s="14" t="s">
        <v>91</v>
      </c>
      <c r="C84" s="48" t="s">
        <v>87</v>
      </c>
      <c r="D84" s="56" t="s">
        <v>18</v>
      </c>
      <c r="E84" s="4">
        <v>9.43</v>
      </c>
      <c r="F84" s="1">
        <v>357</v>
      </c>
      <c r="G84" s="8">
        <v>258</v>
      </c>
      <c r="H84" s="2">
        <v>153</v>
      </c>
      <c r="I84" s="6">
        <v>25.62</v>
      </c>
      <c r="J84" s="2">
        <v>344</v>
      </c>
      <c r="K84" s="3">
        <v>854</v>
      </c>
    </row>
    <row r="85" spans="1:11" x14ac:dyDescent="0.25">
      <c r="A85" s="28">
        <v>6</v>
      </c>
      <c r="B85" s="14" t="s">
        <v>92</v>
      </c>
      <c r="C85" s="48" t="s">
        <v>87</v>
      </c>
      <c r="D85" s="56" t="s">
        <v>13</v>
      </c>
      <c r="E85" s="4">
        <v>9.36</v>
      </c>
      <c r="F85" s="1">
        <v>370</v>
      </c>
      <c r="G85" s="8">
        <v>293</v>
      </c>
      <c r="H85" s="2">
        <v>257</v>
      </c>
      <c r="I85" s="6">
        <v>16.37</v>
      </c>
      <c r="J85" s="2">
        <v>178</v>
      </c>
      <c r="K85" s="3">
        <v>805</v>
      </c>
    </row>
    <row r="86" spans="1:11" x14ac:dyDescent="0.25">
      <c r="A86" s="28">
        <v>7</v>
      </c>
      <c r="B86" s="14" t="s">
        <v>93</v>
      </c>
      <c r="C86" s="48" t="s">
        <v>8</v>
      </c>
      <c r="D86" s="56" t="s">
        <v>18</v>
      </c>
      <c r="E86" s="4">
        <v>9.42</v>
      </c>
      <c r="F86" s="1">
        <v>358</v>
      </c>
      <c r="G86" s="8">
        <v>289</v>
      </c>
      <c r="H86" s="2">
        <v>244</v>
      </c>
      <c r="I86" s="6">
        <v>17.53</v>
      </c>
      <c r="J86" s="2">
        <v>198</v>
      </c>
      <c r="K86" s="3">
        <v>800</v>
      </c>
    </row>
    <row r="87" spans="1:11" x14ac:dyDescent="0.25">
      <c r="A87" s="28">
        <v>8</v>
      </c>
      <c r="B87" s="14" t="s">
        <v>94</v>
      </c>
      <c r="C87" s="45" t="s">
        <v>87</v>
      </c>
      <c r="D87" s="57" t="s">
        <v>26</v>
      </c>
      <c r="E87" s="4">
        <v>9.3800000000000008</v>
      </c>
      <c r="F87" s="1">
        <v>366</v>
      </c>
      <c r="G87" s="8">
        <v>292</v>
      </c>
      <c r="H87" s="2">
        <v>254</v>
      </c>
      <c r="I87" s="6">
        <v>15.52</v>
      </c>
      <c r="J87" s="2">
        <v>164</v>
      </c>
      <c r="K87" s="3">
        <v>784</v>
      </c>
    </row>
    <row r="88" spans="1:11" x14ac:dyDescent="0.25">
      <c r="A88" s="28">
        <v>9</v>
      </c>
      <c r="B88" s="14" t="s">
        <v>95</v>
      </c>
      <c r="C88" s="48" t="s">
        <v>87</v>
      </c>
      <c r="D88" s="56" t="s">
        <v>9</v>
      </c>
      <c r="E88" s="4">
        <v>9.14</v>
      </c>
      <c r="F88" s="1">
        <v>413</v>
      </c>
      <c r="G88" s="5">
        <v>278</v>
      </c>
      <c r="H88" s="2">
        <v>210</v>
      </c>
      <c r="I88" s="6">
        <v>15.22</v>
      </c>
      <c r="J88" s="2">
        <v>158</v>
      </c>
      <c r="K88" s="3">
        <v>781</v>
      </c>
    </row>
    <row r="89" spans="1:11" x14ac:dyDescent="0.25">
      <c r="A89" s="28">
        <v>10</v>
      </c>
      <c r="B89" s="14" t="s">
        <v>96</v>
      </c>
      <c r="C89" s="48" t="s">
        <v>87</v>
      </c>
      <c r="D89" s="56" t="s">
        <v>9</v>
      </c>
      <c r="E89" s="4">
        <v>9.81</v>
      </c>
      <c r="F89" s="1">
        <v>288</v>
      </c>
      <c r="G89" s="8">
        <v>265</v>
      </c>
      <c r="H89" s="2">
        <v>172</v>
      </c>
      <c r="I89" s="6">
        <v>21.12</v>
      </c>
      <c r="J89" s="2">
        <v>262</v>
      </c>
      <c r="K89" s="3">
        <v>722</v>
      </c>
    </row>
    <row r="90" spans="1:11" x14ac:dyDescent="0.25">
      <c r="A90" s="28">
        <v>11</v>
      </c>
      <c r="B90" s="14" t="s">
        <v>97</v>
      </c>
      <c r="C90" s="45" t="s">
        <v>87</v>
      </c>
      <c r="D90" s="56" t="s">
        <v>9</v>
      </c>
      <c r="E90" s="4">
        <v>9.57</v>
      </c>
      <c r="F90" s="1">
        <v>331</v>
      </c>
      <c r="G90" s="8">
        <v>267</v>
      </c>
      <c r="H90" s="2">
        <v>178</v>
      </c>
      <c r="I90" s="6">
        <v>10.02</v>
      </c>
      <c r="J90" s="2">
        <v>72</v>
      </c>
      <c r="K90" s="3">
        <v>581</v>
      </c>
    </row>
    <row r="91" spans="1:11" x14ac:dyDescent="0.25">
      <c r="A91" s="28">
        <v>12</v>
      </c>
      <c r="B91" s="14" t="s">
        <v>98</v>
      </c>
      <c r="C91" s="48" t="s">
        <v>8</v>
      </c>
      <c r="D91" s="57" t="s">
        <v>26</v>
      </c>
      <c r="E91" s="4">
        <v>10.43</v>
      </c>
      <c r="F91" s="1">
        <v>188</v>
      </c>
      <c r="G91" s="13">
        <v>269</v>
      </c>
      <c r="H91" s="2">
        <v>184</v>
      </c>
      <c r="I91" s="6">
        <v>17.45</v>
      </c>
      <c r="J91" s="2">
        <v>197</v>
      </c>
      <c r="K91" s="3">
        <v>569</v>
      </c>
    </row>
    <row r="92" spans="1:11" x14ac:dyDescent="0.25">
      <c r="A92" s="28">
        <v>13</v>
      </c>
      <c r="B92" s="14" t="s">
        <v>99</v>
      </c>
      <c r="C92" s="48" t="s">
        <v>87</v>
      </c>
      <c r="D92" s="56" t="s">
        <v>13</v>
      </c>
      <c r="E92" s="4">
        <v>9.5299999999999994</v>
      </c>
      <c r="F92" s="1">
        <v>338</v>
      </c>
      <c r="G92" s="8">
        <v>253</v>
      </c>
      <c r="H92" s="2">
        <v>139</v>
      </c>
      <c r="I92" s="6">
        <v>10.02</v>
      </c>
      <c r="J92" s="2">
        <v>72</v>
      </c>
      <c r="K92" s="3">
        <v>549</v>
      </c>
    </row>
    <row r="93" spans="1:11" x14ac:dyDescent="0.25">
      <c r="A93" s="28">
        <v>14</v>
      </c>
      <c r="B93" s="14" t="s">
        <v>100</v>
      </c>
      <c r="C93" s="45" t="s">
        <v>8</v>
      </c>
      <c r="D93" s="57" t="s">
        <v>28</v>
      </c>
      <c r="E93" s="4">
        <v>9.43</v>
      </c>
      <c r="F93" s="1">
        <v>357</v>
      </c>
      <c r="G93" s="5">
        <v>231</v>
      </c>
      <c r="H93" s="2">
        <v>84</v>
      </c>
      <c r="I93" s="6">
        <v>10.56</v>
      </c>
      <c r="J93" s="2">
        <v>81</v>
      </c>
      <c r="K93" s="3">
        <v>522</v>
      </c>
    </row>
    <row r="94" spans="1:11" x14ac:dyDescent="0.25">
      <c r="A94" s="28">
        <v>15</v>
      </c>
      <c r="B94" s="59" t="s">
        <v>101</v>
      </c>
      <c r="C94" s="41" t="s">
        <v>87</v>
      </c>
      <c r="D94" s="58" t="s">
        <v>16</v>
      </c>
      <c r="E94" s="4">
        <v>10.6</v>
      </c>
      <c r="F94" s="1">
        <v>164</v>
      </c>
      <c r="G94" s="60">
        <v>267</v>
      </c>
      <c r="H94" s="61">
        <v>178</v>
      </c>
      <c r="I94" s="62">
        <v>15.47</v>
      </c>
      <c r="J94" s="63">
        <v>163</v>
      </c>
      <c r="K94" s="3">
        <v>505</v>
      </c>
    </row>
    <row r="95" spans="1:11" x14ac:dyDescent="0.25">
      <c r="A95" s="28">
        <v>16</v>
      </c>
      <c r="B95" s="59" t="s">
        <v>102</v>
      </c>
      <c r="C95" s="41" t="s">
        <v>8</v>
      </c>
      <c r="D95" s="58" t="s">
        <v>16</v>
      </c>
      <c r="E95" s="4">
        <v>9.67</v>
      </c>
      <c r="F95" s="1">
        <v>312</v>
      </c>
      <c r="G95" s="5">
        <v>230</v>
      </c>
      <c r="H95" s="2">
        <v>82</v>
      </c>
      <c r="I95" s="6">
        <v>11.73</v>
      </c>
      <c r="J95" s="2">
        <v>100</v>
      </c>
      <c r="K95" s="3">
        <v>494</v>
      </c>
    </row>
    <row r="96" spans="1:11" x14ac:dyDescent="0.25">
      <c r="A96" s="28">
        <v>17</v>
      </c>
      <c r="B96" s="14" t="s">
        <v>103</v>
      </c>
      <c r="C96" s="48" t="s">
        <v>87</v>
      </c>
      <c r="D96" s="57" t="s">
        <v>28</v>
      </c>
      <c r="E96" s="4">
        <v>10.23</v>
      </c>
      <c r="F96" s="1">
        <v>218</v>
      </c>
      <c r="G96" s="8">
        <v>242</v>
      </c>
      <c r="H96" s="2">
        <v>111</v>
      </c>
      <c r="I96" s="6">
        <v>14.23</v>
      </c>
      <c r="J96" s="2">
        <v>142</v>
      </c>
      <c r="K96" s="3">
        <v>471</v>
      </c>
    </row>
    <row r="97" spans="1:11" x14ac:dyDescent="0.25">
      <c r="A97" s="28">
        <v>18</v>
      </c>
      <c r="B97" s="64" t="s">
        <v>104</v>
      </c>
      <c r="C97" s="65" t="s">
        <v>87</v>
      </c>
      <c r="D97" s="49" t="s">
        <v>16</v>
      </c>
      <c r="E97" s="4">
        <v>11.23</v>
      </c>
      <c r="F97" s="1">
        <v>85</v>
      </c>
      <c r="G97" s="8">
        <v>224</v>
      </c>
      <c r="H97" s="2">
        <v>68</v>
      </c>
      <c r="I97" s="6">
        <v>23.32</v>
      </c>
      <c r="J97" s="2">
        <v>302</v>
      </c>
      <c r="K97" s="3">
        <v>455</v>
      </c>
    </row>
    <row r="98" spans="1:11" x14ac:dyDescent="0.25">
      <c r="A98" s="28">
        <v>19</v>
      </c>
      <c r="B98" s="14" t="s">
        <v>105</v>
      </c>
      <c r="C98" s="48" t="s">
        <v>87</v>
      </c>
      <c r="D98" s="56" t="s">
        <v>9</v>
      </c>
      <c r="E98" s="4">
        <v>10.130000000000001</v>
      </c>
      <c r="F98" s="1">
        <v>234</v>
      </c>
      <c r="G98" s="5">
        <v>255</v>
      </c>
      <c r="H98" s="2">
        <v>144</v>
      </c>
      <c r="I98" s="6">
        <v>9.82</v>
      </c>
      <c r="J98" s="2">
        <v>69</v>
      </c>
      <c r="K98" s="3">
        <v>447</v>
      </c>
    </row>
    <row r="99" spans="1:11" x14ac:dyDescent="0.25">
      <c r="A99" s="28">
        <v>20</v>
      </c>
      <c r="B99" s="14" t="s">
        <v>106</v>
      </c>
      <c r="C99" s="48" t="s">
        <v>87</v>
      </c>
      <c r="D99" s="58" t="s">
        <v>16</v>
      </c>
      <c r="E99" s="4">
        <v>10.130000000000001</v>
      </c>
      <c r="F99" s="1">
        <v>234</v>
      </c>
      <c r="G99" s="5">
        <v>217</v>
      </c>
      <c r="H99" s="2">
        <v>53</v>
      </c>
      <c r="I99" s="6">
        <v>13.32</v>
      </c>
      <c r="J99" s="2">
        <v>126</v>
      </c>
      <c r="K99" s="3">
        <v>413</v>
      </c>
    </row>
    <row r="100" spans="1:11" x14ac:dyDescent="0.25">
      <c r="A100" s="28">
        <v>20</v>
      </c>
      <c r="B100" s="14" t="s">
        <v>107</v>
      </c>
      <c r="C100" s="41" t="s">
        <v>87</v>
      </c>
      <c r="D100" s="58" t="s">
        <v>16</v>
      </c>
      <c r="E100" s="4">
        <v>10.82</v>
      </c>
      <c r="F100" s="1">
        <v>134</v>
      </c>
      <c r="G100" s="8">
        <v>220</v>
      </c>
      <c r="H100" s="2">
        <v>60</v>
      </c>
      <c r="I100" s="6">
        <v>18.7</v>
      </c>
      <c r="J100" s="2">
        <v>219</v>
      </c>
      <c r="K100" s="3">
        <v>413</v>
      </c>
    </row>
    <row r="101" spans="1:11" x14ac:dyDescent="0.25">
      <c r="A101" s="28">
        <v>22</v>
      </c>
      <c r="B101" s="66" t="s">
        <v>108</v>
      </c>
      <c r="C101" s="48" t="s">
        <v>8</v>
      </c>
      <c r="D101" s="56" t="s">
        <v>24</v>
      </c>
      <c r="E101" s="4">
        <v>10.3</v>
      </c>
      <c r="F101" s="1">
        <v>208</v>
      </c>
      <c r="G101" s="8">
        <v>218</v>
      </c>
      <c r="H101" s="2">
        <v>55</v>
      </c>
      <c r="I101" s="6">
        <v>9.89</v>
      </c>
      <c r="J101" s="2">
        <v>70</v>
      </c>
      <c r="K101" s="3">
        <v>333</v>
      </c>
    </row>
    <row r="102" spans="1:11" x14ac:dyDescent="0.25">
      <c r="A102" s="28">
        <v>24</v>
      </c>
      <c r="B102" s="64" t="s">
        <v>109</v>
      </c>
      <c r="C102" s="65" t="s">
        <v>8</v>
      </c>
      <c r="D102" s="57" t="s">
        <v>26</v>
      </c>
      <c r="E102" s="4">
        <v>11.1</v>
      </c>
      <c r="F102" s="1">
        <v>100</v>
      </c>
      <c r="G102" s="8">
        <v>212</v>
      </c>
      <c r="H102" s="2">
        <v>43</v>
      </c>
      <c r="I102" s="6">
        <v>15.86</v>
      </c>
      <c r="J102" s="2">
        <v>169</v>
      </c>
      <c r="K102" s="3">
        <v>312</v>
      </c>
    </row>
    <row r="103" spans="1:11" x14ac:dyDescent="0.25">
      <c r="A103" s="28">
        <v>25</v>
      </c>
      <c r="B103" s="67" t="s">
        <v>110</v>
      </c>
      <c r="C103" s="68" t="s">
        <v>111</v>
      </c>
      <c r="D103" s="69" t="s">
        <v>16</v>
      </c>
      <c r="E103" s="4">
        <v>10.82</v>
      </c>
      <c r="F103" s="1">
        <v>134</v>
      </c>
      <c r="G103" s="8">
        <v>218</v>
      </c>
      <c r="H103" s="2">
        <v>55</v>
      </c>
      <c r="I103" s="6">
        <v>9.1300000000000008</v>
      </c>
      <c r="J103" s="2">
        <v>58</v>
      </c>
      <c r="K103" s="3">
        <v>247</v>
      </c>
    </row>
    <row r="104" spans="1:11" x14ac:dyDescent="0.25">
      <c r="A104" s="28">
        <v>26</v>
      </c>
      <c r="B104" s="66" t="s">
        <v>112</v>
      </c>
      <c r="C104" s="48" t="s">
        <v>87</v>
      </c>
      <c r="D104" s="56" t="s">
        <v>24</v>
      </c>
      <c r="E104" s="4">
        <v>10.99</v>
      </c>
      <c r="F104" s="1">
        <v>113</v>
      </c>
      <c r="G104" s="8">
        <v>166</v>
      </c>
      <c r="H104" s="2" t="s">
        <v>48</v>
      </c>
      <c r="I104" s="6">
        <v>13.47</v>
      </c>
      <c r="J104" s="2">
        <v>129</v>
      </c>
      <c r="K104" s="3">
        <v>242</v>
      </c>
    </row>
    <row r="105" spans="1:11" x14ac:dyDescent="0.25">
      <c r="A105" s="28">
        <v>27</v>
      </c>
      <c r="B105" s="14" t="s">
        <v>113</v>
      </c>
      <c r="C105" s="48" t="s">
        <v>8</v>
      </c>
      <c r="D105" s="57" t="s">
        <v>28</v>
      </c>
      <c r="E105" s="4">
        <v>11.72</v>
      </c>
      <c r="F105" s="1">
        <v>38</v>
      </c>
      <c r="G105" s="5">
        <v>234</v>
      </c>
      <c r="H105" s="2">
        <v>91</v>
      </c>
      <c r="I105" s="6">
        <v>12.44</v>
      </c>
      <c r="J105" s="2">
        <v>112</v>
      </c>
      <c r="K105" s="3">
        <v>241</v>
      </c>
    </row>
    <row r="106" spans="1:11" x14ac:dyDescent="0.25">
      <c r="A106" s="28">
        <v>28</v>
      </c>
      <c r="B106" s="14" t="s">
        <v>30</v>
      </c>
      <c r="C106" s="48" t="s">
        <v>87</v>
      </c>
      <c r="D106" s="58" t="s">
        <v>16</v>
      </c>
      <c r="E106" s="4">
        <v>11.84</v>
      </c>
      <c r="F106" s="1">
        <v>29</v>
      </c>
      <c r="G106" s="5">
        <v>154</v>
      </c>
      <c r="H106" s="2" t="s">
        <v>48</v>
      </c>
      <c r="I106" s="6">
        <v>10.64</v>
      </c>
      <c r="J106" s="2">
        <v>82</v>
      </c>
      <c r="K106" s="3">
        <v>111</v>
      </c>
    </row>
    <row r="107" spans="1:11" x14ac:dyDescent="0.25">
      <c r="A107" s="28">
        <v>29</v>
      </c>
      <c r="B107" s="43" t="s">
        <v>114</v>
      </c>
      <c r="C107" s="37" t="s">
        <v>8</v>
      </c>
      <c r="D107" s="58" t="s">
        <v>16</v>
      </c>
      <c r="E107" s="4">
        <v>11.84</v>
      </c>
      <c r="F107" s="1">
        <v>29</v>
      </c>
      <c r="G107" s="5">
        <v>195</v>
      </c>
      <c r="H107" s="2">
        <v>15</v>
      </c>
      <c r="I107" s="6">
        <v>9.57</v>
      </c>
      <c r="J107" s="2">
        <v>65</v>
      </c>
      <c r="K107" s="3">
        <v>109</v>
      </c>
    </row>
    <row r="108" spans="1:11" x14ac:dyDescent="0.25">
      <c r="A108" s="51"/>
      <c r="B108" s="132"/>
      <c r="C108" s="133"/>
      <c r="D108" s="134"/>
      <c r="E108" s="135"/>
      <c r="F108" s="136"/>
      <c r="G108" s="137"/>
      <c r="H108" s="138"/>
      <c r="I108" s="139"/>
      <c r="J108" s="138"/>
      <c r="K108" s="140"/>
    </row>
    <row r="109" spans="1:11" x14ac:dyDescent="0.25">
      <c r="A109" s="51"/>
      <c r="B109" s="132"/>
      <c r="C109" s="133"/>
      <c r="D109" s="134"/>
      <c r="E109" s="135"/>
      <c r="F109" s="136"/>
      <c r="G109" s="137"/>
      <c r="H109" s="138"/>
      <c r="I109" s="139"/>
      <c r="J109" s="138"/>
      <c r="K109" s="140"/>
    </row>
    <row r="110" spans="1:11" x14ac:dyDescent="0.25">
      <c r="A110" s="51"/>
      <c r="B110" s="132"/>
      <c r="C110" s="133"/>
      <c r="D110" s="134"/>
      <c r="E110" s="135"/>
      <c r="F110" s="136"/>
      <c r="G110" s="137"/>
      <c r="H110" s="138"/>
      <c r="I110" s="139"/>
      <c r="J110" s="138"/>
      <c r="K110" s="140"/>
    </row>
    <row r="111" spans="1:11" x14ac:dyDescent="0.25">
      <c r="A111" s="51"/>
      <c r="B111" s="132"/>
      <c r="C111" s="133"/>
      <c r="D111" s="134"/>
      <c r="E111" s="135"/>
      <c r="F111" s="136"/>
      <c r="G111" s="137"/>
      <c r="H111" s="138"/>
      <c r="I111" s="139"/>
      <c r="J111" s="138"/>
      <c r="K111" s="140"/>
    </row>
    <row r="112" spans="1:11" x14ac:dyDescent="0.25">
      <c r="A112" s="51"/>
      <c r="B112" s="132"/>
      <c r="C112" s="133"/>
      <c r="D112" s="134"/>
      <c r="E112" s="135"/>
      <c r="F112" s="136"/>
      <c r="G112" s="137"/>
      <c r="H112" s="138"/>
      <c r="I112" s="139"/>
      <c r="J112" s="138"/>
      <c r="K112" s="140"/>
    </row>
    <row r="113" spans="1:11" x14ac:dyDescent="0.25">
      <c r="A113" s="51"/>
      <c r="B113" s="132"/>
      <c r="C113" s="133"/>
      <c r="D113" s="134"/>
      <c r="E113" s="135"/>
      <c r="F113" s="136"/>
      <c r="G113" s="137"/>
      <c r="H113" s="138"/>
      <c r="I113" s="139"/>
      <c r="J113" s="138"/>
      <c r="K113" s="140"/>
    </row>
    <row r="115" spans="1:11" ht="17.399999999999999" x14ac:dyDescent="0.3">
      <c r="B115" s="142" t="s">
        <v>346</v>
      </c>
    </row>
    <row r="116" spans="1:11" x14ac:dyDescent="0.25">
      <c r="A116" s="15"/>
      <c r="B116" s="16" t="s">
        <v>0</v>
      </c>
      <c r="C116" s="34" t="s">
        <v>1</v>
      </c>
      <c r="D116" s="18" t="s">
        <v>2</v>
      </c>
      <c r="E116" s="19" t="s">
        <v>3</v>
      </c>
      <c r="F116" s="20" t="s">
        <v>4</v>
      </c>
      <c r="G116" s="21" t="s">
        <v>5</v>
      </c>
      <c r="H116" s="22" t="s">
        <v>4</v>
      </c>
      <c r="I116" s="21" t="s">
        <v>6</v>
      </c>
      <c r="J116" s="22" t="s">
        <v>4</v>
      </c>
      <c r="K116" s="23" t="s">
        <v>4</v>
      </c>
    </row>
    <row r="117" spans="1:11" x14ac:dyDescent="0.25">
      <c r="A117" s="24">
        <v>1</v>
      </c>
      <c r="B117" s="25" t="s">
        <v>115</v>
      </c>
      <c r="C117" s="70" t="s">
        <v>87</v>
      </c>
      <c r="D117" s="27" t="s">
        <v>18</v>
      </c>
      <c r="E117" s="4">
        <v>8.75</v>
      </c>
      <c r="F117" s="1">
        <f t="shared" ref="F117:F146" si="4">IF(AND(E117&gt;6,E117&lt;12.5),ROUNDDOWN(58.015*(12.5-E117)^1.62,0),0)</f>
        <v>493</v>
      </c>
      <c r="G117" s="5">
        <v>309</v>
      </c>
      <c r="H117" s="2">
        <f t="shared" ref="H117:H146" si="5">IF(AND(G117&gt;180,G117&lt;600),ROUNDDOWN(0.34354*(G117-180)^1.4,0),"0")</f>
        <v>309</v>
      </c>
      <c r="I117" s="6">
        <v>12.8</v>
      </c>
      <c r="J117" s="2">
        <f t="shared" ref="J117:J146" si="6">IF(I117&gt;5,ROUNDDOWN(12.33*(I117-5)^1.15,0),0)</f>
        <v>130</v>
      </c>
      <c r="K117" s="3">
        <f t="shared" ref="K117:K146" si="7">IF(B117&gt;0,F117+H117+J117,"")</f>
        <v>932</v>
      </c>
    </row>
    <row r="118" spans="1:11" x14ac:dyDescent="0.25">
      <c r="A118" s="28">
        <v>2</v>
      </c>
      <c r="B118" s="7" t="s">
        <v>116</v>
      </c>
      <c r="C118" s="29" t="s">
        <v>87</v>
      </c>
      <c r="D118" s="30" t="s">
        <v>117</v>
      </c>
      <c r="E118" s="4">
        <v>9.19</v>
      </c>
      <c r="F118" s="1">
        <f t="shared" si="4"/>
        <v>403</v>
      </c>
      <c r="G118" s="8">
        <v>311</v>
      </c>
      <c r="H118" s="2">
        <f t="shared" si="5"/>
        <v>316</v>
      </c>
      <c r="I118" s="6">
        <v>16.57</v>
      </c>
      <c r="J118" s="2">
        <f t="shared" si="6"/>
        <v>205</v>
      </c>
      <c r="K118" s="3">
        <f t="shared" si="7"/>
        <v>924</v>
      </c>
    </row>
    <row r="119" spans="1:11" x14ac:dyDescent="0.25">
      <c r="A119" s="28">
        <v>3</v>
      </c>
      <c r="B119" s="7" t="s">
        <v>118</v>
      </c>
      <c r="C119" s="29" t="s">
        <v>8</v>
      </c>
      <c r="D119" s="30" t="s">
        <v>18</v>
      </c>
      <c r="E119" s="4">
        <v>9.07</v>
      </c>
      <c r="F119" s="1">
        <f t="shared" si="4"/>
        <v>427</v>
      </c>
      <c r="G119" s="8">
        <v>294</v>
      </c>
      <c r="H119" s="2">
        <f t="shared" si="5"/>
        <v>260</v>
      </c>
      <c r="I119" s="6">
        <v>13.75</v>
      </c>
      <c r="J119" s="2">
        <f t="shared" si="6"/>
        <v>149</v>
      </c>
      <c r="K119" s="3">
        <f t="shared" si="7"/>
        <v>836</v>
      </c>
    </row>
    <row r="120" spans="1:11" x14ac:dyDescent="0.25">
      <c r="A120" s="28">
        <v>4</v>
      </c>
      <c r="B120" s="9" t="s">
        <v>119</v>
      </c>
      <c r="C120" s="10" t="s">
        <v>87</v>
      </c>
      <c r="D120" s="11" t="s">
        <v>16</v>
      </c>
      <c r="E120" s="4">
        <v>9</v>
      </c>
      <c r="F120" s="1">
        <f t="shared" si="4"/>
        <v>441</v>
      </c>
      <c r="G120" s="8">
        <v>302</v>
      </c>
      <c r="H120" s="2">
        <f t="shared" si="5"/>
        <v>286</v>
      </c>
      <c r="I120" s="6">
        <v>11.35</v>
      </c>
      <c r="J120" s="2">
        <f t="shared" si="6"/>
        <v>103</v>
      </c>
      <c r="K120" s="3">
        <f t="shared" si="7"/>
        <v>830</v>
      </c>
    </row>
    <row r="121" spans="1:11" x14ac:dyDescent="0.25">
      <c r="A121" s="28">
        <v>5</v>
      </c>
      <c r="B121" s="9" t="s">
        <v>120</v>
      </c>
      <c r="C121" s="10" t="s">
        <v>87</v>
      </c>
      <c r="D121" s="11" t="s">
        <v>16</v>
      </c>
      <c r="E121" s="4">
        <v>9.5</v>
      </c>
      <c r="F121" s="1">
        <f t="shared" si="4"/>
        <v>343</v>
      </c>
      <c r="G121" s="8">
        <v>292</v>
      </c>
      <c r="H121" s="2">
        <f t="shared" si="5"/>
        <v>254</v>
      </c>
      <c r="I121" s="6">
        <v>17.02</v>
      </c>
      <c r="J121" s="2">
        <f t="shared" si="6"/>
        <v>215</v>
      </c>
      <c r="K121" s="3">
        <f t="shared" si="7"/>
        <v>812</v>
      </c>
    </row>
    <row r="122" spans="1:11" x14ac:dyDescent="0.25">
      <c r="A122" s="28">
        <v>6</v>
      </c>
      <c r="B122" s="7" t="s">
        <v>121</v>
      </c>
      <c r="C122" s="29" t="s">
        <v>8</v>
      </c>
      <c r="D122" s="30" t="s">
        <v>18</v>
      </c>
      <c r="E122" s="4">
        <v>9.33</v>
      </c>
      <c r="F122" s="1">
        <f t="shared" si="4"/>
        <v>376</v>
      </c>
      <c r="G122" s="8">
        <v>274</v>
      </c>
      <c r="H122" s="2">
        <f t="shared" si="5"/>
        <v>198</v>
      </c>
      <c r="I122" s="6">
        <v>18.05</v>
      </c>
      <c r="J122" s="2">
        <f t="shared" si="6"/>
        <v>236</v>
      </c>
      <c r="K122" s="3">
        <f t="shared" si="7"/>
        <v>810</v>
      </c>
    </row>
    <row r="123" spans="1:11" x14ac:dyDescent="0.25">
      <c r="A123" s="28">
        <v>7</v>
      </c>
      <c r="B123" s="7" t="s">
        <v>122</v>
      </c>
      <c r="C123" s="29" t="s">
        <v>8</v>
      </c>
      <c r="D123" s="30" t="s">
        <v>18</v>
      </c>
      <c r="E123" s="4">
        <v>9.32</v>
      </c>
      <c r="F123" s="1">
        <f t="shared" si="4"/>
        <v>377</v>
      </c>
      <c r="G123" s="8">
        <v>245</v>
      </c>
      <c r="H123" s="2">
        <f t="shared" si="5"/>
        <v>118</v>
      </c>
      <c r="I123" s="6">
        <v>12.85</v>
      </c>
      <c r="J123" s="2">
        <f t="shared" si="6"/>
        <v>131</v>
      </c>
      <c r="K123" s="3">
        <f t="shared" si="7"/>
        <v>626</v>
      </c>
    </row>
    <row r="124" spans="1:11" x14ac:dyDescent="0.25">
      <c r="A124" s="28">
        <v>8</v>
      </c>
      <c r="B124" s="7" t="s">
        <v>123</v>
      </c>
      <c r="C124" s="29" t="s">
        <v>87</v>
      </c>
      <c r="D124" s="30" t="s">
        <v>9</v>
      </c>
      <c r="E124" s="4">
        <v>9.4</v>
      </c>
      <c r="F124" s="1">
        <f t="shared" si="4"/>
        <v>362</v>
      </c>
      <c r="G124" s="5">
        <v>238</v>
      </c>
      <c r="H124" s="2">
        <f t="shared" si="5"/>
        <v>101</v>
      </c>
      <c r="I124" s="6">
        <v>13.6</v>
      </c>
      <c r="J124" s="2">
        <f t="shared" si="6"/>
        <v>146</v>
      </c>
      <c r="K124" s="3">
        <f t="shared" si="7"/>
        <v>609</v>
      </c>
    </row>
    <row r="125" spans="1:11" x14ac:dyDescent="0.25">
      <c r="A125" s="28">
        <v>9</v>
      </c>
      <c r="B125" s="7" t="s">
        <v>124</v>
      </c>
      <c r="C125" s="29" t="s">
        <v>8</v>
      </c>
      <c r="D125" s="30" t="s">
        <v>13</v>
      </c>
      <c r="E125" s="4">
        <v>9.5299999999999994</v>
      </c>
      <c r="F125" s="1">
        <f t="shared" si="4"/>
        <v>338</v>
      </c>
      <c r="G125" s="8">
        <v>256</v>
      </c>
      <c r="H125" s="2">
        <f t="shared" si="5"/>
        <v>147</v>
      </c>
      <c r="I125" s="6">
        <v>11.25</v>
      </c>
      <c r="J125" s="2">
        <f t="shared" si="6"/>
        <v>101</v>
      </c>
      <c r="K125" s="3">
        <f t="shared" si="7"/>
        <v>586</v>
      </c>
    </row>
    <row r="126" spans="1:11" x14ac:dyDescent="0.25">
      <c r="A126" s="28">
        <v>10</v>
      </c>
      <c r="B126" s="7" t="s">
        <v>125</v>
      </c>
      <c r="C126" s="29" t="s">
        <v>87</v>
      </c>
      <c r="D126" s="32" t="s">
        <v>26</v>
      </c>
      <c r="E126" s="4">
        <v>9.33</v>
      </c>
      <c r="F126" s="1">
        <f t="shared" si="4"/>
        <v>376</v>
      </c>
      <c r="G126" s="5">
        <v>259</v>
      </c>
      <c r="H126" s="2">
        <f t="shared" si="5"/>
        <v>155</v>
      </c>
      <c r="I126" s="6">
        <v>7.05</v>
      </c>
      <c r="J126" s="2">
        <f t="shared" si="6"/>
        <v>28</v>
      </c>
      <c r="K126" s="3">
        <f t="shared" si="7"/>
        <v>559</v>
      </c>
    </row>
    <row r="127" spans="1:11" x14ac:dyDescent="0.25">
      <c r="A127" s="28">
        <v>11</v>
      </c>
      <c r="B127" s="7" t="s">
        <v>126</v>
      </c>
      <c r="C127" s="12" t="s">
        <v>87</v>
      </c>
      <c r="D127" s="32" t="s">
        <v>26</v>
      </c>
      <c r="E127" s="4">
        <v>9.7100000000000009</v>
      </c>
      <c r="F127" s="1">
        <f t="shared" si="4"/>
        <v>305</v>
      </c>
      <c r="G127" s="8">
        <v>259</v>
      </c>
      <c r="H127" s="2">
        <f t="shared" si="5"/>
        <v>155</v>
      </c>
      <c r="I127" s="6">
        <v>9.26</v>
      </c>
      <c r="J127" s="2">
        <f t="shared" si="6"/>
        <v>65</v>
      </c>
      <c r="K127" s="3">
        <f t="shared" si="7"/>
        <v>525</v>
      </c>
    </row>
    <row r="128" spans="1:11" x14ac:dyDescent="0.25">
      <c r="A128" s="28">
        <v>12</v>
      </c>
      <c r="B128" s="7" t="s">
        <v>127</v>
      </c>
      <c r="C128" s="29" t="s">
        <v>8</v>
      </c>
      <c r="D128" s="30" t="s">
        <v>9</v>
      </c>
      <c r="E128" s="4">
        <v>9.66</v>
      </c>
      <c r="F128" s="1">
        <f t="shared" si="4"/>
        <v>314</v>
      </c>
      <c r="G128" s="5">
        <v>248</v>
      </c>
      <c r="H128" s="2">
        <f t="shared" si="5"/>
        <v>126</v>
      </c>
      <c r="I128" s="6">
        <v>9.8000000000000007</v>
      </c>
      <c r="J128" s="2">
        <f t="shared" si="6"/>
        <v>74</v>
      </c>
      <c r="K128" s="3">
        <f t="shared" si="7"/>
        <v>514</v>
      </c>
    </row>
    <row r="129" spans="1:11" x14ac:dyDescent="0.25">
      <c r="A129" s="28">
        <v>13</v>
      </c>
      <c r="B129" s="7" t="s">
        <v>128</v>
      </c>
      <c r="C129" s="29" t="s">
        <v>8</v>
      </c>
      <c r="D129" s="30" t="s">
        <v>13</v>
      </c>
      <c r="E129" s="4">
        <v>10.32</v>
      </c>
      <c r="F129" s="1">
        <f t="shared" si="4"/>
        <v>205</v>
      </c>
      <c r="G129" s="8">
        <v>287</v>
      </c>
      <c r="H129" s="2">
        <f t="shared" si="5"/>
        <v>238</v>
      </c>
      <c r="I129" s="6">
        <v>8.65</v>
      </c>
      <c r="J129" s="2">
        <f t="shared" si="6"/>
        <v>54</v>
      </c>
      <c r="K129" s="3">
        <f t="shared" si="7"/>
        <v>497</v>
      </c>
    </row>
    <row r="130" spans="1:11" x14ac:dyDescent="0.25">
      <c r="A130" s="28">
        <v>14</v>
      </c>
      <c r="B130" s="7" t="s">
        <v>129</v>
      </c>
      <c r="C130" s="29" t="s">
        <v>8</v>
      </c>
      <c r="D130" s="30" t="s">
        <v>13</v>
      </c>
      <c r="E130" s="4">
        <v>9.67</v>
      </c>
      <c r="F130" s="1">
        <f t="shared" si="4"/>
        <v>312</v>
      </c>
      <c r="G130" s="8">
        <v>256</v>
      </c>
      <c r="H130" s="2">
        <f t="shared" si="5"/>
        <v>147</v>
      </c>
      <c r="I130" s="6">
        <v>7.4</v>
      </c>
      <c r="J130" s="2">
        <f t="shared" si="6"/>
        <v>33</v>
      </c>
      <c r="K130" s="3">
        <f t="shared" si="7"/>
        <v>492</v>
      </c>
    </row>
    <row r="131" spans="1:11" x14ac:dyDescent="0.25">
      <c r="A131" s="28">
        <v>15</v>
      </c>
      <c r="B131" s="7" t="s">
        <v>130</v>
      </c>
      <c r="C131" s="29" t="s">
        <v>8</v>
      </c>
      <c r="D131" s="11" t="s">
        <v>16</v>
      </c>
      <c r="E131" s="4">
        <v>9.9700000000000006</v>
      </c>
      <c r="F131" s="1">
        <f t="shared" si="4"/>
        <v>260</v>
      </c>
      <c r="G131" s="5">
        <v>227</v>
      </c>
      <c r="H131" s="2">
        <f t="shared" si="5"/>
        <v>75</v>
      </c>
      <c r="I131" s="6">
        <v>8.93</v>
      </c>
      <c r="J131" s="2">
        <f t="shared" si="6"/>
        <v>59</v>
      </c>
      <c r="K131" s="3">
        <f t="shared" si="7"/>
        <v>394</v>
      </c>
    </row>
    <row r="132" spans="1:11" x14ac:dyDescent="0.25">
      <c r="A132" s="28">
        <v>16</v>
      </c>
      <c r="B132" s="71" t="s">
        <v>131</v>
      </c>
      <c r="C132" s="72" t="s">
        <v>8</v>
      </c>
      <c r="D132" s="30" t="s">
        <v>24</v>
      </c>
      <c r="E132" s="4">
        <v>10.3</v>
      </c>
      <c r="F132" s="1">
        <f t="shared" si="4"/>
        <v>208</v>
      </c>
      <c r="G132" s="8">
        <v>247</v>
      </c>
      <c r="H132" s="2">
        <f t="shared" si="5"/>
        <v>123</v>
      </c>
      <c r="I132" s="6">
        <v>8.6300000000000008</v>
      </c>
      <c r="J132" s="2">
        <f t="shared" si="6"/>
        <v>54</v>
      </c>
      <c r="K132" s="3">
        <f t="shared" si="7"/>
        <v>385</v>
      </c>
    </row>
    <row r="133" spans="1:11" x14ac:dyDescent="0.25">
      <c r="A133" s="28">
        <v>17</v>
      </c>
      <c r="B133" s="73" t="s">
        <v>132</v>
      </c>
      <c r="C133" s="74" t="s">
        <v>8</v>
      </c>
      <c r="D133" s="30" t="s">
        <v>9</v>
      </c>
      <c r="E133" s="4">
        <v>10.14</v>
      </c>
      <c r="F133" s="1">
        <f t="shared" si="4"/>
        <v>233</v>
      </c>
      <c r="G133" s="8">
        <v>218</v>
      </c>
      <c r="H133" s="2">
        <f t="shared" si="5"/>
        <v>55</v>
      </c>
      <c r="I133" s="6">
        <v>9.35</v>
      </c>
      <c r="J133" s="2">
        <f t="shared" si="6"/>
        <v>66</v>
      </c>
      <c r="K133" s="3">
        <f t="shared" si="7"/>
        <v>354</v>
      </c>
    </row>
    <row r="134" spans="1:11" x14ac:dyDescent="0.25">
      <c r="A134" s="28">
        <v>18</v>
      </c>
      <c r="B134" s="75" t="s">
        <v>133</v>
      </c>
      <c r="C134" s="26" t="s">
        <v>8</v>
      </c>
      <c r="D134" s="30" t="s">
        <v>24</v>
      </c>
      <c r="E134" s="4">
        <v>10.52</v>
      </c>
      <c r="F134" s="1">
        <f t="shared" si="4"/>
        <v>175</v>
      </c>
      <c r="G134" s="8">
        <v>224</v>
      </c>
      <c r="H134" s="2">
        <f t="shared" si="5"/>
        <v>68</v>
      </c>
      <c r="I134" s="6">
        <v>11.13</v>
      </c>
      <c r="J134" s="2">
        <f t="shared" si="6"/>
        <v>99</v>
      </c>
      <c r="K134" s="3">
        <f t="shared" si="7"/>
        <v>342</v>
      </c>
    </row>
    <row r="135" spans="1:11" x14ac:dyDescent="0.25">
      <c r="A135" s="28">
        <v>19</v>
      </c>
      <c r="B135" s="7" t="s">
        <v>134</v>
      </c>
      <c r="C135" s="29" t="s">
        <v>8</v>
      </c>
      <c r="D135" s="32" t="s">
        <v>26</v>
      </c>
      <c r="E135" s="4">
        <v>11.28</v>
      </c>
      <c r="F135" s="1">
        <f t="shared" si="4"/>
        <v>80</v>
      </c>
      <c r="G135" s="5">
        <v>265</v>
      </c>
      <c r="H135" s="2">
        <f t="shared" si="5"/>
        <v>172</v>
      </c>
      <c r="I135" s="6">
        <v>9</v>
      </c>
      <c r="J135" s="2">
        <f t="shared" si="6"/>
        <v>60</v>
      </c>
      <c r="K135" s="3">
        <f t="shared" si="7"/>
        <v>312</v>
      </c>
    </row>
    <row r="136" spans="1:11" x14ac:dyDescent="0.25">
      <c r="A136" s="28">
        <v>20</v>
      </c>
      <c r="B136" s="7" t="s">
        <v>135</v>
      </c>
      <c r="C136" s="29" t="s">
        <v>8</v>
      </c>
      <c r="D136" s="32" t="s">
        <v>28</v>
      </c>
      <c r="E136" s="4">
        <v>10.34</v>
      </c>
      <c r="F136" s="1">
        <f t="shared" si="4"/>
        <v>202</v>
      </c>
      <c r="G136" s="8">
        <v>211</v>
      </c>
      <c r="H136" s="2">
        <f t="shared" si="5"/>
        <v>42</v>
      </c>
      <c r="I136" s="6">
        <v>8.6300000000000008</v>
      </c>
      <c r="J136" s="2">
        <f t="shared" si="6"/>
        <v>54</v>
      </c>
      <c r="K136" s="3">
        <f t="shared" si="7"/>
        <v>298</v>
      </c>
    </row>
    <row r="137" spans="1:11" x14ac:dyDescent="0.25">
      <c r="A137" s="28">
        <v>21</v>
      </c>
      <c r="B137" s="7" t="s">
        <v>136</v>
      </c>
      <c r="C137" s="12" t="s">
        <v>87</v>
      </c>
      <c r="D137" s="30" t="s">
        <v>13</v>
      </c>
      <c r="E137" s="4">
        <v>10.88</v>
      </c>
      <c r="F137" s="1">
        <f t="shared" si="4"/>
        <v>126</v>
      </c>
      <c r="G137" s="5">
        <v>240</v>
      </c>
      <c r="H137" s="2">
        <f t="shared" si="5"/>
        <v>106</v>
      </c>
      <c r="I137" s="6">
        <v>8.1999999999999993</v>
      </c>
      <c r="J137" s="2">
        <f t="shared" si="6"/>
        <v>46</v>
      </c>
      <c r="K137" s="3">
        <f t="shared" si="7"/>
        <v>278</v>
      </c>
    </row>
    <row r="138" spans="1:11" x14ac:dyDescent="0.25">
      <c r="A138" s="28">
        <v>22</v>
      </c>
      <c r="B138" s="7" t="s">
        <v>137</v>
      </c>
      <c r="C138" s="29" t="s">
        <v>8</v>
      </c>
      <c r="D138" s="11" t="s">
        <v>16</v>
      </c>
      <c r="E138" s="4">
        <v>10.59</v>
      </c>
      <c r="F138" s="1">
        <f t="shared" si="4"/>
        <v>165</v>
      </c>
      <c r="G138" s="8">
        <v>224</v>
      </c>
      <c r="H138" s="2">
        <f t="shared" si="5"/>
        <v>68</v>
      </c>
      <c r="I138" s="6">
        <v>7.25</v>
      </c>
      <c r="J138" s="2">
        <f t="shared" si="6"/>
        <v>31</v>
      </c>
      <c r="K138" s="3">
        <f t="shared" si="7"/>
        <v>264</v>
      </c>
    </row>
    <row r="139" spans="1:11" x14ac:dyDescent="0.25">
      <c r="A139" s="28">
        <v>23</v>
      </c>
      <c r="B139" s="7" t="s">
        <v>138</v>
      </c>
      <c r="C139" s="29" t="s">
        <v>8</v>
      </c>
      <c r="D139" s="11" t="s">
        <v>16</v>
      </c>
      <c r="E139" s="4">
        <v>11.55</v>
      </c>
      <c r="F139" s="1">
        <f t="shared" si="4"/>
        <v>53</v>
      </c>
      <c r="G139" s="5">
        <v>236</v>
      </c>
      <c r="H139" s="2">
        <f t="shared" si="5"/>
        <v>96</v>
      </c>
      <c r="I139" s="6">
        <v>9.3000000000000007</v>
      </c>
      <c r="J139" s="2">
        <f t="shared" si="6"/>
        <v>65</v>
      </c>
      <c r="K139" s="3">
        <f t="shared" si="7"/>
        <v>214</v>
      </c>
    </row>
    <row r="140" spans="1:11" x14ac:dyDescent="0.25">
      <c r="A140" s="28">
        <v>24</v>
      </c>
      <c r="B140" s="76" t="s">
        <v>139</v>
      </c>
      <c r="C140" s="77" t="s">
        <v>8</v>
      </c>
      <c r="D140" s="11" t="s">
        <v>16</v>
      </c>
      <c r="E140" s="4">
        <v>11.23</v>
      </c>
      <c r="F140" s="1">
        <f t="shared" si="4"/>
        <v>85</v>
      </c>
      <c r="G140" s="8">
        <v>208</v>
      </c>
      <c r="H140" s="2">
        <f t="shared" si="5"/>
        <v>36</v>
      </c>
      <c r="I140" s="6">
        <v>9.9499999999999993</v>
      </c>
      <c r="J140" s="2">
        <f t="shared" si="6"/>
        <v>77</v>
      </c>
      <c r="K140" s="3">
        <f t="shared" si="7"/>
        <v>198</v>
      </c>
    </row>
    <row r="141" spans="1:11" x14ac:dyDescent="0.25">
      <c r="A141" s="28">
        <v>25</v>
      </c>
      <c r="B141" s="25" t="s">
        <v>140</v>
      </c>
      <c r="C141" s="26" t="s">
        <v>8</v>
      </c>
      <c r="D141" s="32" t="s">
        <v>28</v>
      </c>
      <c r="E141" s="4">
        <v>10.99</v>
      </c>
      <c r="F141" s="1">
        <f t="shared" si="4"/>
        <v>113</v>
      </c>
      <c r="G141" s="8">
        <v>212</v>
      </c>
      <c r="H141" s="2">
        <f t="shared" si="5"/>
        <v>43</v>
      </c>
      <c r="I141" s="6">
        <v>7.75</v>
      </c>
      <c r="J141" s="2">
        <f t="shared" si="6"/>
        <v>39</v>
      </c>
      <c r="K141" s="3">
        <f t="shared" si="7"/>
        <v>195</v>
      </c>
    </row>
    <row r="142" spans="1:11" x14ac:dyDescent="0.25">
      <c r="A142" s="28">
        <v>26</v>
      </c>
      <c r="B142" s="7" t="s">
        <v>141</v>
      </c>
      <c r="C142" s="29" t="s">
        <v>8</v>
      </c>
      <c r="D142" s="30" t="s">
        <v>9</v>
      </c>
      <c r="E142" s="4">
        <v>11.23</v>
      </c>
      <c r="F142" s="1">
        <f t="shared" si="4"/>
        <v>85</v>
      </c>
      <c r="G142" s="8">
        <v>207</v>
      </c>
      <c r="H142" s="2">
        <f t="shared" si="5"/>
        <v>34</v>
      </c>
      <c r="I142" s="6">
        <v>5.72</v>
      </c>
      <c r="J142" s="2">
        <f t="shared" si="6"/>
        <v>8</v>
      </c>
      <c r="K142" s="3">
        <f t="shared" si="7"/>
        <v>127</v>
      </c>
    </row>
    <row r="143" spans="1:11" x14ac:dyDescent="0.25">
      <c r="A143" s="28">
        <v>27</v>
      </c>
      <c r="B143" s="7" t="s">
        <v>142</v>
      </c>
      <c r="C143" s="29" t="s">
        <v>8</v>
      </c>
      <c r="D143" s="30" t="s">
        <v>16</v>
      </c>
      <c r="E143" s="4">
        <v>11.49</v>
      </c>
      <c r="F143" s="1">
        <f t="shared" si="4"/>
        <v>58</v>
      </c>
      <c r="G143" s="13">
        <v>207</v>
      </c>
      <c r="H143" s="2">
        <f t="shared" si="5"/>
        <v>34</v>
      </c>
      <c r="I143" s="6">
        <v>6.15</v>
      </c>
      <c r="J143" s="2">
        <f t="shared" si="6"/>
        <v>14</v>
      </c>
      <c r="K143" s="3">
        <f t="shared" si="7"/>
        <v>106</v>
      </c>
    </row>
    <row r="144" spans="1:11" x14ac:dyDescent="0.25">
      <c r="A144" s="28">
        <v>28</v>
      </c>
      <c r="B144" s="71" t="s">
        <v>143</v>
      </c>
      <c r="C144" s="78" t="s">
        <v>87</v>
      </c>
      <c r="D144" s="30" t="s">
        <v>16</v>
      </c>
      <c r="E144" s="4">
        <v>13.84</v>
      </c>
      <c r="F144" s="1">
        <f t="shared" si="4"/>
        <v>0</v>
      </c>
      <c r="G144" s="8">
        <v>152</v>
      </c>
      <c r="H144" s="2" t="str">
        <f t="shared" si="5"/>
        <v>0</v>
      </c>
      <c r="I144" s="6">
        <v>9.14</v>
      </c>
      <c r="J144" s="2">
        <f t="shared" si="6"/>
        <v>63</v>
      </c>
      <c r="K144" s="3">
        <f t="shared" si="7"/>
        <v>63</v>
      </c>
    </row>
    <row r="145" spans="1:11" x14ac:dyDescent="0.25">
      <c r="A145" s="28">
        <v>29</v>
      </c>
      <c r="B145" s="25" t="s">
        <v>144</v>
      </c>
      <c r="C145" s="70" t="s">
        <v>8</v>
      </c>
      <c r="D145" s="32" t="s">
        <v>26</v>
      </c>
      <c r="E145" s="4"/>
      <c r="F145" s="1">
        <f t="shared" si="4"/>
        <v>0</v>
      </c>
      <c r="G145" s="8"/>
      <c r="H145" s="2" t="str">
        <f t="shared" si="5"/>
        <v>0</v>
      </c>
      <c r="I145" s="6">
        <v>7.2</v>
      </c>
      <c r="J145" s="2">
        <f t="shared" si="6"/>
        <v>30</v>
      </c>
      <c r="K145" s="3">
        <f t="shared" si="7"/>
        <v>30</v>
      </c>
    </row>
    <row r="146" spans="1:11" x14ac:dyDescent="0.25">
      <c r="A146" s="28">
        <v>30</v>
      </c>
      <c r="B146" s="7" t="s">
        <v>145</v>
      </c>
      <c r="C146" s="12" t="s">
        <v>87</v>
      </c>
      <c r="D146" s="11" t="s">
        <v>16</v>
      </c>
      <c r="E146" s="4">
        <v>12.62</v>
      </c>
      <c r="F146" s="1">
        <f t="shared" si="4"/>
        <v>0</v>
      </c>
      <c r="G146" s="5">
        <v>165</v>
      </c>
      <c r="H146" s="2" t="str">
        <f t="shared" si="5"/>
        <v>0</v>
      </c>
      <c r="I146" s="6">
        <v>6.7</v>
      </c>
      <c r="J146" s="2">
        <f t="shared" si="6"/>
        <v>22</v>
      </c>
      <c r="K146" s="3">
        <f t="shared" si="7"/>
        <v>22</v>
      </c>
    </row>
    <row r="153" spans="1:11" ht="17.399999999999999" x14ac:dyDescent="0.3">
      <c r="B153" s="142" t="s">
        <v>340</v>
      </c>
    </row>
    <row r="154" spans="1:11" x14ac:dyDescent="0.25">
      <c r="A154" s="15"/>
      <c r="B154" s="16" t="s">
        <v>0</v>
      </c>
      <c r="C154" s="17" t="s">
        <v>1</v>
      </c>
      <c r="D154" s="18" t="s">
        <v>2</v>
      </c>
      <c r="E154" s="19" t="s">
        <v>3</v>
      </c>
      <c r="F154" s="20" t="s">
        <v>4</v>
      </c>
      <c r="G154" s="52" t="s">
        <v>5</v>
      </c>
      <c r="H154" s="53" t="s">
        <v>4</v>
      </c>
      <c r="I154" s="54" t="s">
        <v>6</v>
      </c>
      <c r="J154" s="55" t="s">
        <v>4</v>
      </c>
      <c r="K154" s="23" t="s">
        <v>4</v>
      </c>
    </row>
    <row r="155" spans="1:11" ht="13.2" customHeight="1" x14ac:dyDescent="0.25">
      <c r="A155" s="24">
        <v>1</v>
      </c>
      <c r="B155" s="14" t="s">
        <v>146</v>
      </c>
      <c r="C155" s="48" t="s">
        <v>111</v>
      </c>
      <c r="D155" s="56" t="s">
        <v>117</v>
      </c>
      <c r="E155" s="4">
        <v>8.2799999999999994</v>
      </c>
      <c r="F155" s="1">
        <v>597</v>
      </c>
      <c r="G155" s="8">
        <v>377</v>
      </c>
      <c r="H155" s="2">
        <v>560</v>
      </c>
      <c r="I155" s="6">
        <v>24.5</v>
      </c>
      <c r="J155" s="2">
        <v>323</v>
      </c>
      <c r="K155" s="3">
        <v>1480</v>
      </c>
    </row>
    <row r="156" spans="1:11" ht="13.2" customHeight="1" x14ac:dyDescent="0.25">
      <c r="A156" s="28">
        <v>2</v>
      </c>
      <c r="B156" s="14" t="s">
        <v>147</v>
      </c>
      <c r="C156" s="48" t="s">
        <v>87</v>
      </c>
      <c r="D156" s="56" t="s">
        <v>18</v>
      </c>
      <c r="E156" s="4">
        <v>8.23</v>
      </c>
      <c r="F156" s="1">
        <v>609</v>
      </c>
      <c r="G156" s="8">
        <v>325</v>
      </c>
      <c r="H156" s="2">
        <v>364</v>
      </c>
      <c r="I156" s="6">
        <v>24.8</v>
      </c>
      <c r="J156" s="2">
        <v>329</v>
      </c>
      <c r="K156" s="3">
        <v>1302</v>
      </c>
    </row>
    <row r="157" spans="1:11" ht="13.2" customHeight="1" x14ac:dyDescent="0.25">
      <c r="A157" s="28">
        <v>3</v>
      </c>
      <c r="B157" s="14" t="s">
        <v>148</v>
      </c>
      <c r="C157" s="141" t="s">
        <v>111</v>
      </c>
      <c r="D157" s="56" t="s">
        <v>16</v>
      </c>
      <c r="E157" s="4">
        <v>8.25</v>
      </c>
      <c r="F157" s="1">
        <v>604</v>
      </c>
      <c r="G157" s="80">
        <v>300</v>
      </c>
      <c r="H157" s="81">
        <v>279</v>
      </c>
      <c r="I157" s="82">
        <v>29.19</v>
      </c>
      <c r="J157" s="81">
        <v>410</v>
      </c>
      <c r="K157" s="83">
        <v>1293</v>
      </c>
    </row>
    <row r="158" spans="1:11" ht="13.2" customHeight="1" x14ac:dyDescent="0.25">
      <c r="A158" s="28">
        <v>4</v>
      </c>
      <c r="B158" s="14" t="s">
        <v>149</v>
      </c>
      <c r="C158" s="45" t="s">
        <v>111</v>
      </c>
      <c r="D158" s="56" t="s">
        <v>24</v>
      </c>
      <c r="E158" s="4">
        <v>8.64</v>
      </c>
      <c r="F158" s="1">
        <v>517</v>
      </c>
      <c r="G158" s="8">
        <v>332</v>
      </c>
      <c r="H158" s="2">
        <v>389</v>
      </c>
      <c r="I158" s="6">
        <v>26.3</v>
      </c>
      <c r="J158" s="2">
        <v>356</v>
      </c>
      <c r="K158" s="3">
        <v>1262</v>
      </c>
    </row>
    <row r="159" spans="1:11" ht="13.2" customHeight="1" x14ac:dyDescent="0.25">
      <c r="A159" s="28">
        <v>5</v>
      </c>
      <c r="B159" s="14" t="s">
        <v>150</v>
      </c>
      <c r="C159" s="48" t="s">
        <v>87</v>
      </c>
      <c r="D159" s="56" t="s">
        <v>24</v>
      </c>
      <c r="E159" s="4">
        <v>8.99</v>
      </c>
      <c r="F159" s="1">
        <v>443</v>
      </c>
      <c r="G159" s="5">
        <v>322</v>
      </c>
      <c r="H159" s="2">
        <v>354</v>
      </c>
      <c r="I159" s="6">
        <v>25.35</v>
      </c>
      <c r="J159" s="2">
        <v>339</v>
      </c>
      <c r="K159" s="3">
        <v>1136</v>
      </c>
    </row>
    <row r="160" spans="1:11" ht="13.2" customHeight="1" x14ac:dyDescent="0.25">
      <c r="A160" s="28">
        <v>6</v>
      </c>
      <c r="B160" s="84" t="s">
        <v>151</v>
      </c>
      <c r="C160" s="79" t="s">
        <v>152</v>
      </c>
      <c r="D160" s="58" t="s">
        <v>16</v>
      </c>
      <c r="E160" s="4">
        <v>8.9</v>
      </c>
      <c r="F160" s="1">
        <v>462</v>
      </c>
      <c r="G160" s="8">
        <v>255</v>
      </c>
      <c r="H160" s="2">
        <v>144</v>
      </c>
      <c r="I160" s="6">
        <v>34.6</v>
      </c>
      <c r="J160" s="2">
        <v>512</v>
      </c>
      <c r="K160" s="3">
        <v>1118</v>
      </c>
    </row>
    <row r="161" spans="1:11" ht="13.2" customHeight="1" x14ac:dyDescent="0.25">
      <c r="A161" s="28">
        <v>7</v>
      </c>
      <c r="B161" s="14" t="s">
        <v>153</v>
      </c>
      <c r="C161" s="48" t="s">
        <v>87</v>
      </c>
      <c r="D161" s="56" t="s">
        <v>9</v>
      </c>
      <c r="E161" s="4">
        <v>8.8800000000000008</v>
      </c>
      <c r="F161" s="1">
        <v>466</v>
      </c>
      <c r="G161" s="8">
        <v>308</v>
      </c>
      <c r="H161" s="2">
        <v>306</v>
      </c>
      <c r="I161" s="6">
        <v>24.1</v>
      </c>
      <c r="J161" s="2">
        <v>316</v>
      </c>
      <c r="K161" s="3">
        <v>1088</v>
      </c>
    </row>
    <row r="162" spans="1:11" ht="13.2" customHeight="1" x14ac:dyDescent="0.25">
      <c r="A162" s="28">
        <v>8</v>
      </c>
      <c r="B162" s="14" t="s">
        <v>154</v>
      </c>
      <c r="C162" s="48" t="s">
        <v>87</v>
      </c>
      <c r="D162" s="56" t="s">
        <v>24</v>
      </c>
      <c r="E162" s="4">
        <v>8.77</v>
      </c>
      <c r="F162" s="1">
        <v>489</v>
      </c>
      <c r="G162" s="8">
        <v>308</v>
      </c>
      <c r="H162" s="2">
        <v>306</v>
      </c>
      <c r="I162" s="6">
        <v>21.9</v>
      </c>
      <c r="J162" s="2">
        <v>276</v>
      </c>
      <c r="K162" s="3">
        <v>1071</v>
      </c>
    </row>
    <row r="163" spans="1:11" ht="13.2" customHeight="1" x14ac:dyDescent="0.25">
      <c r="A163" s="28">
        <v>9</v>
      </c>
      <c r="B163" s="66" t="s">
        <v>155</v>
      </c>
      <c r="C163" s="85" t="s">
        <v>111</v>
      </c>
      <c r="D163" s="58" t="s">
        <v>16</v>
      </c>
      <c r="E163" s="4">
        <v>9.17</v>
      </c>
      <c r="F163" s="1">
        <v>407</v>
      </c>
      <c r="G163" s="5">
        <v>293</v>
      </c>
      <c r="H163" s="2">
        <v>257</v>
      </c>
      <c r="I163" s="6">
        <v>28.2</v>
      </c>
      <c r="J163" s="2">
        <v>391</v>
      </c>
      <c r="K163" s="3">
        <v>1055</v>
      </c>
    </row>
    <row r="164" spans="1:11" ht="13.2" customHeight="1" x14ac:dyDescent="0.25">
      <c r="A164" s="28">
        <v>10</v>
      </c>
      <c r="B164" s="14" t="s">
        <v>156</v>
      </c>
      <c r="C164" s="48" t="s">
        <v>87</v>
      </c>
      <c r="D164" s="56" t="s">
        <v>117</v>
      </c>
      <c r="E164" s="4">
        <v>8.9700000000000006</v>
      </c>
      <c r="F164" s="1">
        <v>447</v>
      </c>
      <c r="G164" s="5">
        <v>320</v>
      </c>
      <c r="H164" s="2">
        <v>347</v>
      </c>
      <c r="I164" s="6">
        <v>19.45</v>
      </c>
      <c r="J164" s="2">
        <v>232</v>
      </c>
      <c r="K164" s="3">
        <v>1026</v>
      </c>
    </row>
    <row r="165" spans="1:11" ht="13.2" customHeight="1" x14ac:dyDescent="0.25">
      <c r="A165" s="28">
        <v>11</v>
      </c>
      <c r="B165" s="14" t="s">
        <v>157</v>
      </c>
      <c r="C165" s="48" t="s">
        <v>87</v>
      </c>
      <c r="D165" s="56" t="s">
        <v>18</v>
      </c>
      <c r="E165" s="4">
        <v>9</v>
      </c>
      <c r="F165" s="1">
        <v>441</v>
      </c>
      <c r="G165" s="8">
        <v>292</v>
      </c>
      <c r="H165" s="2">
        <v>254</v>
      </c>
      <c r="I165" s="6">
        <v>24.8</v>
      </c>
      <c r="J165" s="2">
        <v>329</v>
      </c>
      <c r="K165" s="3">
        <v>1024</v>
      </c>
    </row>
    <row r="166" spans="1:11" ht="13.2" customHeight="1" x14ac:dyDescent="0.25">
      <c r="A166" s="28">
        <v>12</v>
      </c>
      <c r="B166" s="67" t="s">
        <v>158</v>
      </c>
      <c r="C166" s="86" t="s">
        <v>152</v>
      </c>
      <c r="D166" s="87" t="s">
        <v>16</v>
      </c>
      <c r="E166" s="4">
        <v>9.48</v>
      </c>
      <c r="F166" s="1">
        <v>347</v>
      </c>
      <c r="G166" s="8">
        <v>304</v>
      </c>
      <c r="H166" s="2">
        <v>292</v>
      </c>
      <c r="I166" s="6">
        <v>23.6</v>
      </c>
      <c r="J166" s="2">
        <v>307</v>
      </c>
      <c r="K166" s="3">
        <v>946</v>
      </c>
    </row>
    <row r="167" spans="1:11" ht="13.2" customHeight="1" x14ac:dyDescent="0.25">
      <c r="A167" s="28">
        <v>13</v>
      </c>
      <c r="B167" s="14" t="s">
        <v>159</v>
      </c>
      <c r="C167" s="48" t="s">
        <v>111</v>
      </c>
      <c r="D167" s="56" t="s">
        <v>24</v>
      </c>
      <c r="E167" s="4">
        <v>9.3000000000000007</v>
      </c>
      <c r="F167" s="1">
        <v>381</v>
      </c>
      <c r="G167" s="8">
        <v>298</v>
      </c>
      <c r="H167" s="2">
        <v>273</v>
      </c>
      <c r="I167" s="6">
        <v>22.5</v>
      </c>
      <c r="J167" s="2">
        <v>287</v>
      </c>
      <c r="K167" s="3">
        <v>941</v>
      </c>
    </row>
    <row r="168" spans="1:11" ht="13.2" customHeight="1" x14ac:dyDescent="0.25">
      <c r="A168" s="28">
        <v>14</v>
      </c>
      <c r="B168" s="14" t="s">
        <v>160</v>
      </c>
      <c r="C168" s="48" t="s">
        <v>87</v>
      </c>
      <c r="D168" s="57" t="s">
        <v>26</v>
      </c>
      <c r="E168" s="4">
        <v>9.31</v>
      </c>
      <c r="F168" s="1">
        <v>379</v>
      </c>
      <c r="G168" s="5">
        <v>310</v>
      </c>
      <c r="H168" s="2">
        <v>312</v>
      </c>
      <c r="I168" s="6">
        <v>18.149999999999999</v>
      </c>
      <c r="J168" s="2">
        <v>209</v>
      </c>
      <c r="K168" s="3">
        <v>900</v>
      </c>
    </row>
    <row r="169" spans="1:11" ht="13.2" customHeight="1" x14ac:dyDescent="0.25">
      <c r="A169" s="28">
        <v>15</v>
      </c>
      <c r="B169" s="14" t="s">
        <v>161</v>
      </c>
      <c r="C169" s="48" t="s">
        <v>111</v>
      </c>
      <c r="D169" s="38" t="s">
        <v>16</v>
      </c>
      <c r="E169" s="4">
        <v>9.61</v>
      </c>
      <c r="F169" s="1">
        <v>323</v>
      </c>
      <c r="G169" s="8">
        <v>267</v>
      </c>
      <c r="H169" s="2">
        <v>178</v>
      </c>
      <c r="I169" s="6">
        <v>28.05</v>
      </c>
      <c r="J169" s="2">
        <v>388</v>
      </c>
      <c r="K169" s="3">
        <v>889</v>
      </c>
    </row>
    <row r="170" spans="1:11" ht="13.2" customHeight="1" x14ac:dyDescent="0.25">
      <c r="A170" s="28">
        <v>16</v>
      </c>
      <c r="B170" s="14" t="s">
        <v>162</v>
      </c>
      <c r="C170" s="45" t="s">
        <v>111</v>
      </c>
      <c r="D170" s="56" t="s">
        <v>18</v>
      </c>
      <c r="E170" s="4">
        <v>10.37</v>
      </c>
      <c r="F170" s="1">
        <v>197</v>
      </c>
      <c r="G170" s="8">
        <v>306</v>
      </c>
      <c r="H170" s="2">
        <v>299</v>
      </c>
      <c r="I170" s="6">
        <v>25.35</v>
      </c>
      <c r="J170" s="2">
        <v>339</v>
      </c>
      <c r="K170" s="3">
        <v>835</v>
      </c>
    </row>
    <row r="171" spans="1:11" ht="13.2" customHeight="1" x14ac:dyDescent="0.25">
      <c r="A171" s="28">
        <v>17</v>
      </c>
      <c r="B171" s="88" t="s">
        <v>163</v>
      </c>
      <c r="C171" s="48" t="s">
        <v>111</v>
      </c>
      <c r="D171" s="58" t="s">
        <v>16</v>
      </c>
      <c r="E171" s="4">
        <v>9.39</v>
      </c>
      <c r="F171" s="1">
        <v>364</v>
      </c>
      <c r="G171" s="8">
        <v>292</v>
      </c>
      <c r="H171" s="2">
        <v>254</v>
      </c>
      <c r="I171" s="6">
        <v>16.3</v>
      </c>
      <c r="J171" s="2">
        <v>177</v>
      </c>
      <c r="K171" s="3">
        <v>795</v>
      </c>
    </row>
    <row r="172" spans="1:11" ht="13.2" customHeight="1" x14ac:dyDescent="0.25">
      <c r="A172" s="28">
        <v>18</v>
      </c>
      <c r="B172" s="66" t="s">
        <v>164</v>
      </c>
      <c r="C172" s="89" t="s">
        <v>87</v>
      </c>
      <c r="D172" s="58" t="s">
        <v>16</v>
      </c>
      <c r="E172" s="4">
        <v>9.24</v>
      </c>
      <c r="F172" s="1">
        <v>393</v>
      </c>
      <c r="G172" s="8">
        <v>280</v>
      </c>
      <c r="H172" s="2">
        <v>216</v>
      </c>
      <c r="I172" s="6">
        <v>15.9</v>
      </c>
      <c r="J172" s="2">
        <v>170</v>
      </c>
      <c r="K172" s="3">
        <v>779</v>
      </c>
    </row>
    <row r="173" spans="1:11" ht="13.2" customHeight="1" x14ac:dyDescent="0.25">
      <c r="A173" s="28">
        <v>19</v>
      </c>
      <c r="B173" s="14" t="s">
        <v>165</v>
      </c>
      <c r="C173" s="45" t="s">
        <v>111</v>
      </c>
      <c r="D173" s="57" t="s">
        <v>28</v>
      </c>
      <c r="E173" s="4">
        <v>8.85</v>
      </c>
      <c r="F173" s="1">
        <v>472</v>
      </c>
      <c r="G173" s="8">
        <v>307</v>
      </c>
      <c r="H173" s="2">
        <v>302</v>
      </c>
      <c r="I173" s="6"/>
      <c r="J173" s="2">
        <v>0</v>
      </c>
      <c r="K173" s="3">
        <v>774</v>
      </c>
    </row>
    <row r="174" spans="1:11" ht="13.2" customHeight="1" x14ac:dyDescent="0.25">
      <c r="A174" s="28">
        <v>20</v>
      </c>
      <c r="B174" s="88" t="s">
        <v>166</v>
      </c>
      <c r="C174" s="48" t="s">
        <v>87</v>
      </c>
      <c r="D174" s="49" t="s">
        <v>16</v>
      </c>
      <c r="E174" s="4">
        <v>9.65</v>
      </c>
      <c r="F174" s="1">
        <v>316</v>
      </c>
      <c r="G174" s="5">
        <v>278</v>
      </c>
      <c r="H174" s="2">
        <v>210</v>
      </c>
      <c r="I174" s="6">
        <v>17.75</v>
      </c>
      <c r="J174" s="2">
        <v>202</v>
      </c>
      <c r="K174" s="3">
        <v>728</v>
      </c>
    </row>
    <row r="175" spans="1:11" ht="13.2" customHeight="1" x14ac:dyDescent="0.25">
      <c r="A175" s="28">
        <v>20</v>
      </c>
      <c r="B175" s="66" t="s">
        <v>167</v>
      </c>
      <c r="C175" s="89" t="s">
        <v>111</v>
      </c>
      <c r="D175" s="58" t="s">
        <v>16</v>
      </c>
      <c r="E175" s="4">
        <v>9.42</v>
      </c>
      <c r="F175" s="1">
        <v>358</v>
      </c>
      <c r="G175" s="8">
        <v>277</v>
      </c>
      <c r="H175" s="2">
        <v>207</v>
      </c>
      <c r="I175" s="6">
        <v>15.5</v>
      </c>
      <c r="J175" s="2">
        <v>163</v>
      </c>
      <c r="K175" s="3">
        <v>728</v>
      </c>
    </row>
    <row r="176" spans="1:11" ht="13.2" customHeight="1" x14ac:dyDescent="0.25">
      <c r="A176" s="28">
        <v>22</v>
      </c>
      <c r="B176" s="14" t="s">
        <v>168</v>
      </c>
      <c r="C176" s="48" t="s">
        <v>111</v>
      </c>
      <c r="D176" s="56" t="s">
        <v>13</v>
      </c>
      <c r="E176" s="4">
        <v>9.2799999999999994</v>
      </c>
      <c r="F176" s="1">
        <v>385</v>
      </c>
      <c r="G176" s="8">
        <v>274</v>
      </c>
      <c r="H176" s="2">
        <v>198</v>
      </c>
      <c r="I176" s="6">
        <v>12.5</v>
      </c>
      <c r="J176" s="2">
        <v>113</v>
      </c>
      <c r="K176" s="3">
        <v>696</v>
      </c>
    </row>
    <row r="177" spans="1:11" ht="13.2" customHeight="1" x14ac:dyDescent="0.25">
      <c r="A177" s="28">
        <v>23</v>
      </c>
      <c r="B177" s="14" t="s">
        <v>169</v>
      </c>
      <c r="C177" s="48" t="s">
        <v>111</v>
      </c>
      <c r="D177" s="56" t="s">
        <v>9</v>
      </c>
      <c r="E177" s="4">
        <v>9.3699999999999992</v>
      </c>
      <c r="F177" s="1">
        <v>368</v>
      </c>
      <c r="G177" s="8">
        <v>250</v>
      </c>
      <c r="H177" s="2">
        <v>131</v>
      </c>
      <c r="I177" s="6">
        <v>17.149999999999999</v>
      </c>
      <c r="J177" s="2">
        <v>192</v>
      </c>
      <c r="K177" s="3">
        <v>691</v>
      </c>
    </row>
    <row r="178" spans="1:11" ht="13.2" customHeight="1" x14ac:dyDescent="0.25">
      <c r="A178" s="28">
        <v>24</v>
      </c>
      <c r="B178" s="88" t="s">
        <v>170</v>
      </c>
      <c r="C178" s="48" t="s">
        <v>87</v>
      </c>
      <c r="D178" s="58" t="s">
        <v>16</v>
      </c>
      <c r="E178" s="4">
        <v>9.16</v>
      </c>
      <c r="F178" s="1">
        <v>409</v>
      </c>
      <c r="G178" s="8">
        <v>250</v>
      </c>
      <c r="H178" s="2">
        <v>131</v>
      </c>
      <c r="I178" s="6">
        <v>10.199999999999999</v>
      </c>
      <c r="J178" s="2">
        <v>75</v>
      </c>
      <c r="K178" s="3">
        <v>615</v>
      </c>
    </row>
    <row r="179" spans="1:11" ht="13.2" customHeight="1" x14ac:dyDescent="0.25">
      <c r="A179" s="28">
        <v>25</v>
      </c>
      <c r="B179" s="66" t="s">
        <v>171</v>
      </c>
      <c r="C179" s="89" t="s">
        <v>87</v>
      </c>
      <c r="D179" s="69" t="s">
        <v>16</v>
      </c>
      <c r="E179" s="4">
        <v>9.77</v>
      </c>
      <c r="F179" s="1">
        <v>295</v>
      </c>
      <c r="G179" s="8">
        <v>243</v>
      </c>
      <c r="H179" s="2">
        <v>113</v>
      </c>
      <c r="I179" s="6">
        <v>17.350000000000001</v>
      </c>
      <c r="J179" s="2">
        <v>195</v>
      </c>
      <c r="K179" s="3">
        <v>603</v>
      </c>
    </row>
    <row r="180" spans="1:11" ht="13.2" customHeight="1" x14ac:dyDescent="0.25">
      <c r="A180" s="28">
        <v>26</v>
      </c>
      <c r="B180" s="14" t="s">
        <v>172</v>
      </c>
      <c r="C180" s="45" t="s">
        <v>111</v>
      </c>
      <c r="D180" s="56" t="s">
        <v>13</v>
      </c>
      <c r="E180" s="4">
        <v>9.7899999999999991</v>
      </c>
      <c r="F180" s="1">
        <v>291</v>
      </c>
      <c r="G180" s="8">
        <v>265</v>
      </c>
      <c r="H180" s="2">
        <v>172</v>
      </c>
      <c r="I180" s="6">
        <v>13.6</v>
      </c>
      <c r="J180" s="2">
        <v>131</v>
      </c>
      <c r="K180" s="3">
        <v>594</v>
      </c>
    </row>
    <row r="181" spans="1:11" ht="13.2" customHeight="1" x14ac:dyDescent="0.25">
      <c r="A181" s="28">
        <v>27</v>
      </c>
      <c r="B181" s="14" t="s">
        <v>173</v>
      </c>
      <c r="C181" s="45" t="s">
        <v>111</v>
      </c>
      <c r="D181" s="56" t="s">
        <v>9</v>
      </c>
      <c r="E181" s="4">
        <v>9.49</v>
      </c>
      <c r="F181" s="1">
        <v>345</v>
      </c>
      <c r="G181" s="5">
        <v>256</v>
      </c>
      <c r="H181" s="2">
        <v>147</v>
      </c>
      <c r="I181" s="6">
        <v>10.85</v>
      </c>
      <c r="J181" s="2">
        <v>86</v>
      </c>
      <c r="K181" s="3">
        <v>578</v>
      </c>
    </row>
    <row r="182" spans="1:11" ht="13.2" customHeight="1" x14ac:dyDescent="0.25">
      <c r="A182" s="28">
        <v>28</v>
      </c>
      <c r="B182" s="14" t="s">
        <v>174</v>
      </c>
      <c r="C182" s="48" t="s">
        <v>87</v>
      </c>
      <c r="D182" s="57" t="s">
        <v>26</v>
      </c>
      <c r="E182" s="4">
        <v>10.050000000000001</v>
      </c>
      <c r="F182" s="1">
        <v>247</v>
      </c>
      <c r="G182" s="8">
        <v>270</v>
      </c>
      <c r="H182" s="2">
        <v>187</v>
      </c>
      <c r="I182" s="6">
        <v>13.4</v>
      </c>
      <c r="J182" s="2">
        <v>128</v>
      </c>
      <c r="K182" s="3">
        <v>562</v>
      </c>
    </row>
    <row r="183" spans="1:11" ht="13.2" customHeight="1" x14ac:dyDescent="0.25">
      <c r="A183" s="28">
        <v>29</v>
      </c>
      <c r="B183" s="66" t="s">
        <v>175</v>
      </c>
      <c r="C183" s="89" t="s">
        <v>87</v>
      </c>
      <c r="D183" s="49" t="s">
        <v>16</v>
      </c>
      <c r="E183" s="4">
        <v>10.37</v>
      </c>
      <c r="F183" s="1">
        <v>197</v>
      </c>
      <c r="G183" s="13">
        <v>247</v>
      </c>
      <c r="H183" s="2">
        <v>123</v>
      </c>
      <c r="I183" s="6">
        <v>17.5</v>
      </c>
      <c r="J183" s="2">
        <v>198</v>
      </c>
      <c r="K183" s="3">
        <v>518</v>
      </c>
    </row>
    <row r="184" spans="1:11" ht="13.2" customHeight="1" x14ac:dyDescent="0.25">
      <c r="A184" s="28">
        <v>30</v>
      </c>
      <c r="B184" s="88" t="s">
        <v>176</v>
      </c>
      <c r="C184" s="90" t="s">
        <v>87</v>
      </c>
      <c r="D184" s="49" t="s">
        <v>16</v>
      </c>
      <c r="E184" s="4">
        <v>9.9600000000000009</v>
      </c>
      <c r="F184" s="1">
        <v>262</v>
      </c>
      <c r="G184" s="5">
        <v>236</v>
      </c>
      <c r="H184" s="2">
        <v>96</v>
      </c>
      <c r="I184" s="6">
        <v>13.85</v>
      </c>
      <c r="J184" s="2">
        <v>135</v>
      </c>
      <c r="K184" s="3">
        <v>493</v>
      </c>
    </row>
    <row r="185" spans="1:11" ht="13.2" customHeight="1" x14ac:dyDescent="0.25">
      <c r="A185" s="28">
        <v>31</v>
      </c>
      <c r="B185" s="88" t="s">
        <v>177</v>
      </c>
      <c r="C185" s="89" t="s">
        <v>111</v>
      </c>
      <c r="D185" s="58" t="s">
        <v>16</v>
      </c>
      <c r="E185" s="4">
        <v>10.199999999999999</v>
      </c>
      <c r="F185" s="1">
        <v>223</v>
      </c>
      <c r="G185" s="8">
        <v>230</v>
      </c>
      <c r="H185" s="2">
        <v>82</v>
      </c>
      <c r="I185" s="6">
        <v>11.5</v>
      </c>
      <c r="J185" s="2">
        <v>96</v>
      </c>
      <c r="K185" s="3">
        <v>401</v>
      </c>
    </row>
    <row r="186" spans="1:11" ht="13.2" customHeight="1" x14ac:dyDescent="0.25">
      <c r="A186" s="28">
        <v>32</v>
      </c>
      <c r="B186" s="88" t="s">
        <v>178</v>
      </c>
      <c r="C186" s="48" t="s">
        <v>111</v>
      </c>
      <c r="D186" s="58" t="s">
        <v>16</v>
      </c>
      <c r="E186" s="4">
        <v>11.35</v>
      </c>
      <c r="F186" s="1">
        <v>72</v>
      </c>
      <c r="G186" s="8"/>
      <c r="H186" s="2" t="s">
        <v>48</v>
      </c>
      <c r="I186" s="6">
        <v>20.5</v>
      </c>
      <c r="J186" s="2">
        <v>251</v>
      </c>
      <c r="K186" s="3">
        <v>323</v>
      </c>
    </row>
    <row r="187" spans="1:11" ht="13.2" customHeight="1" x14ac:dyDescent="0.25">
      <c r="A187" s="28">
        <v>33</v>
      </c>
      <c r="B187" s="14" t="s">
        <v>179</v>
      </c>
      <c r="C187" s="48" t="s">
        <v>111</v>
      </c>
      <c r="D187" s="56" t="s">
        <v>13</v>
      </c>
      <c r="E187" s="4">
        <v>10.66</v>
      </c>
      <c r="F187" s="1">
        <v>155</v>
      </c>
      <c r="G187" s="8">
        <v>247</v>
      </c>
      <c r="H187" s="2">
        <v>123</v>
      </c>
      <c r="I187" s="6">
        <v>7.3</v>
      </c>
      <c r="J187" s="2">
        <v>30</v>
      </c>
      <c r="K187" s="3">
        <v>308</v>
      </c>
    </row>
    <row r="188" spans="1:11" ht="13.2" customHeight="1" x14ac:dyDescent="0.25">
      <c r="A188" s="28">
        <v>34</v>
      </c>
      <c r="B188" s="14" t="s">
        <v>180</v>
      </c>
      <c r="C188" s="48" t="s">
        <v>87</v>
      </c>
      <c r="D188" s="57" t="s">
        <v>28</v>
      </c>
      <c r="E188" s="4">
        <v>10.35</v>
      </c>
      <c r="F188" s="1">
        <v>200</v>
      </c>
      <c r="G188" s="8">
        <v>233</v>
      </c>
      <c r="H188" s="2">
        <v>89</v>
      </c>
      <c r="I188" s="6"/>
      <c r="J188" s="2">
        <v>0</v>
      </c>
      <c r="K188" s="3">
        <v>289</v>
      </c>
    </row>
    <row r="189" spans="1:11" ht="13.2" customHeight="1" x14ac:dyDescent="0.25">
      <c r="A189" s="28">
        <v>36</v>
      </c>
      <c r="B189" s="14" t="s">
        <v>181</v>
      </c>
      <c r="C189" s="48" t="s">
        <v>111</v>
      </c>
      <c r="D189" s="57" t="s">
        <v>28</v>
      </c>
      <c r="E189" s="4">
        <v>10.4</v>
      </c>
      <c r="F189" s="1">
        <v>192</v>
      </c>
      <c r="G189" s="5">
        <v>214</v>
      </c>
      <c r="H189" s="2">
        <v>47</v>
      </c>
      <c r="I189" s="6"/>
      <c r="J189" s="2">
        <v>0</v>
      </c>
      <c r="K189" s="3">
        <v>239</v>
      </c>
    </row>
    <row r="190" spans="1:11" ht="13.2" customHeight="1" x14ac:dyDescent="0.25">
      <c r="A190" s="28">
        <v>37</v>
      </c>
      <c r="B190" s="14" t="s">
        <v>182</v>
      </c>
      <c r="C190" s="48" t="s">
        <v>111</v>
      </c>
      <c r="D190" s="56" t="s">
        <v>13</v>
      </c>
      <c r="E190" s="4">
        <v>11.08</v>
      </c>
      <c r="F190" s="1">
        <v>102</v>
      </c>
      <c r="G190" s="5">
        <v>209</v>
      </c>
      <c r="H190" s="2">
        <v>38</v>
      </c>
      <c r="I190" s="6">
        <v>10.7</v>
      </c>
      <c r="J190" s="2">
        <v>83</v>
      </c>
      <c r="K190" s="3">
        <v>223</v>
      </c>
    </row>
    <row r="191" spans="1:11" ht="13.2" customHeight="1" x14ac:dyDescent="0.25">
      <c r="A191" s="28">
        <v>38</v>
      </c>
      <c r="B191" s="91" t="s">
        <v>183</v>
      </c>
      <c r="C191" s="92" t="s">
        <v>111</v>
      </c>
      <c r="D191" s="93" t="s">
        <v>16</v>
      </c>
      <c r="E191" s="94">
        <v>11.69</v>
      </c>
      <c r="F191" s="95">
        <v>41</v>
      </c>
      <c r="G191" s="96">
        <v>198</v>
      </c>
      <c r="H191" s="97">
        <v>19</v>
      </c>
      <c r="I191" s="98">
        <v>10.7</v>
      </c>
      <c r="J191" s="97">
        <v>83</v>
      </c>
      <c r="K191" s="3">
        <v>143</v>
      </c>
    </row>
    <row r="193" spans="1:11" ht="17.399999999999999" x14ac:dyDescent="0.3">
      <c r="B193" s="142" t="s">
        <v>345</v>
      </c>
    </row>
    <row r="194" spans="1:11" x14ac:dyDescent="0.25">
      <c r="A194" s="15"/>
      <c r="B194" s="16" t="s">
        <v>0</v>
      </c>
      <c r="C194" s="34" t="s">
        <v>1</v>
      </c>
      <c r="D194" s="18" t="s">
        <v>2</v>
      </c>
      <c r="E194" s="19" t="s">
        <v>3</v>
      </c>
      <c r="F194" s="20" t="s">
        <v>4</v>
      </c>
      <c r="G194" s="21" t="s">
        <v>5</v>
      </c>
      <c r="H194" s="22" t="s">
        <v>4</v>
      </c>
      <c r="I194" s="21" t="s">
        <v>6</v>
      </c>
      <c r="J194" s="22" t="s">
        <v>4</v>
      </c>
      <c r="K194" s="23" t="s">
        <v>4</v>
      </c>
    </row>
    <row r="195" spans="1:11" x14ac:dyDescent="0.25">
      <c r="A195" s="24">
        <v>1</v>
      </c>
      <c r="B195" s="25" t="s">
        <v>184</v>
      </c>
      <c r="C195" s="70" t="s">
        <v>111</v>
      </c>
      <c r="D195" s="99" t="s">
        <v>26</v>
      </c>
      <c r="E195" s="4">
        <v>8.31</v>
      </c>
      <c r="F195" s="1">
        <f t="shared" ref="F195:F226" si="8">IF(AND(E195&gt;6,E195&lt;12.5),ROUNDDOWN(58.015*(12.5-E195)^1.62,0),0)</f>
        <v>590</v>
      </c>
      <c r="G195" s="13">
        <v>345</v>
      </c>
      <c r="H195" s="2">
        <f t="shared" ref="H195:H226" si="9">IF(AND(G195&gt;180,G195&lt;600),ROUNDDOWN(0.34354*(G195-180)^1.4,0),"0")</f>
        <v>436</v>
      </c>
      <c r="I195" s="6">
        <v>16.600000000000001</v>
      </c>
      <c r="J195" s="2">
        <f t="shared" ref="J195:J226" si="10">IF(I195&gt;5,ROUNDDOWN(12.33*(I195-5)^1.15,0),0)</f>
        <v>206</v>
      </c>
      <c r="K195" s="3">
        <f t="shared" ref="K195:K226" si="11">IF(B195&gt;0,F195+H195+J195,"")</f>
        <v>1232</v>
      </c>
    </row>
    <row r="196" spans="1:11" x14ac:dyDescent="0.25">
      <c r="A196" s="28">
        <v>2</v>
      </c>
      <c r="B196" s="100" t="s">
        <v>185</v>
      </c>
      <c r="C196" s="101" t="s">
        <v>87</v>
      </c>
      <c r="D196" s="32" t="s">
        <v>16</v>
      </c>
      <c r="E196" s="4">
        <v>8.65</v>
      </c>
      <c r="F196" s="1">
        <f t="shared" si="8"/>
        <v>515</v>
      </c>
      <c r="G196" s="5">
        <v>350</v>
      </c>
      <c r="H196" s="2">
        <f t="shared" si="9"/>
        <v>455</v>
      </c>
      <c r="I196" s="6">
        <v>18.100000000000001</v>
      </c>
      <c r="J196" s="2">
        <f t="shared" si="10"/>
        <v>237</v>
      </c>
      <c r="K196" s="3">
        <f t="shared" si="11"/>
        <v>1207</v>
      </c>
    </row>
    <row r="197" spans="1:11" x14ac:dyDescent="0.25">
      <c r="A197" s="28">
        <v>3</v>
      </c>
      <c r="B197" s="100" t="s">
        <v>186</v>
      </c>
      <c r="C197" s="101" t="s">
        <v>87</v>
      </c>
      <c r="D197" s="32" t="s">
        <v>16</v>
      </c>
      <c r="E197" s="4">
        <v>8.2899999999999991</v>
      </c>
      <c r="F197" s="1">
        <f t="shared" si="8"/>
        <v>595</v>
      </c>
      <c r="G197" s="8">
        <v>327</v>
      </c>
      <c r="H197" s="2">
        <f t="shared" si="9"/>
        <v>371</v>
      </c>
      <c r="I197" s="6">
        <v>11.8</v>
      </c>
      <c r="J197" s="2">
        <f t="shared" si="10"/>
        <v>111</v>
      </c>
      <c r="K197" s="3">
        <f t="shared" si="11"/>
        <v>1077</v>
      </c>
    </row>
    <row r="198" spans="1:11" x14ac:dyDescent="0.25">
      <c r="A198" s="28">
        <v>4</v>
      </c>
      <c r="B198" s="14" t="s">
        <v>187</v>
      </c>
      <c r="C198" s="102" t="s">
        <v>87</v>
      </c>
      <c r="D198" s="30" t="s">
        <v>18</v>
      </c>
      <c r="E198" s="4">
        <v>8.76</v>
      </c>
      <c r="F198" s="1">
        <f t="shared" si="8"/>
        <v>491</v>
      </c>
      <c r="G198" s="8">
        <v>314</v>
      </c>
      <c r="H198" s="2">
        <f t="shared" si="9"/>
        <v>326</v>
      </c>
      <c r="I198" s="6">
        <v>15.5</v>
      </c>
      <c r="J198" s="2">
        <f t="shared" si="10"/>
        <v>184</v>
      </c>
      <c r="K198" s="3">
        <f t="shared" si="11"/>
        <v>1001</v>
      </c>
    </row>
    <row r="199" spans="1:11" x14ac:dyDescent="0.25">
      <c r="A199" s="28">
        <v>5</v>
      </c>
      <c r="B199" s="100" t="s">
        <v>188</v>
      </c>
      <c r="C199" s="29" t="s">
        <v>87</v>
      </c>
      <c r="D199" s="30" t="s">
        <v>16</v>
      </c>
      <c r="E199" s="4">
        <v>8.8000000000000007</v>
      </c>
      <c r="F199" s="1">
        <f t="shared" si="8"/>
        <v>483</v>
      </c>
      <c r="G199" s="5">
        <v>303</v>
      </c>
      <c r="H199" s="2">
        <f t="shared" si="9"/>
        <v>289</v>
      </c>
      <c r="I199" s="6">
        <v>13.5</v>
      </c>
      <c r="J199" s="2">
        <f t="shared" si="10"/>
        <v>144</v>
      </c>
      <c r="K199" s="3">
        <f t="shared" si="11"/>
        <v>916</v>
      </c>
    </row>
    <row r="200" spans="1:11" x14ac:dyDescent="0.25">
      <c r="A200" s="28">
        <v>6</v>
      </c>
      <c r="B200" s="7" t="s">
        <v>189</v>
      </c>
      <c r="C200" s="29" t="s">
        <v>87</v>
      </c>
      <c r="D200" s="30" t="s">
        <v>9</v>
      </c>
      <c r="E200" s="4">
        <v>9.08</v>
      </c>
      <c r="F200" s="1">
        <f t="shared" si="8"/>
        <v>425</v>
      </c>
      <c r="G200" s="8">
        <v>298</v>
      </c>
      <c r="H200" s="2">
        <f t="shared" si="9"/>
        <v>273</v>
      </c>
      <c r="I200" s="6">
        <v>12.9</v>
      </c>
      <c r="J200" s="2">
        <f t="shared" si="10"/>
        <v>132</v>
      </c>
      <c r="K200" s="3">
        <f t="shared" si="11"/>
        <v>830</v>
      </c>
    </row>
    <row r="201" spans="1:11" x14ac:dyDescent="0.25">
      <c r="A201" s="28">
        <v>7</v>
      </c>
      <c r="B201" s="7" t="s">
        <v>190</v>
      </c>
      <c r="C201" s="12" t="s">
        <v>87</v>
      </c>
      <c r="D201" s="30" t="s">
        <v>18</v>
      </c>
      <c r="E201" s="4">
        <v>9.1199999999999992</v>
      </c>
      <c r="F201" s="1">
        <f t="shared" si="8"/>
        <v>417</v>
      </c>
      <c r="G201" s="8">
        <v>282</v>
      </c>
      <c r="H201" s="2">
        <f t="shared" si="9"/>
        <v>222</v>
      </c>
      <c r="I201" s="6">
        <v>14.2</v>
      </c>
      <c r="J201" s="2">
        <f t="shared" si="10"/>
        <v>158</v>
      </c>
      <c r="K201" s="3">
        <f t="shared" si="11"/>
        <v>797</v>
      </c>
    </row>
    <row r="202" spans="1:11" x14ac:dyDescent="0.25">
      <c r="A202" s="28">
        <v>8</v>
      </c>
      <c r="B202" s="7" t="s">
        <v>191</v>
      </c>
      <c r="C202" s="29" t="s">
        <v>111</v>
      </c>
      <c r="D202" s="30" t="s">
        <v>18</v>
      </c>
      <c r="E202" s="4">
        <v>9.26</v>
      </c>
      <c r="F202" s="1">
        <f t="shared" si="8"/>
        <v>389</v>
      </c>
      <c r="G202" s="8">
        <v>278</v>
      </c>
      <c r="H202" s="2">
        <f t="shared" si="9"/>
        <v>210</v>
      </c>
      <c r="I202" s="6">
        <v>14.9</v>
      </c>
      <c r="J202" s="2">
        <f t="shared" si="10"/>
        <v>172</v>
      </c>
      <c r="K202" s="3">
        <f t="shared" si="11"/>
        <v>771</v>
      </c>
    </row>
    <row r="203" spans="1:11" x14ac:dyDescent="0.25">
      <c r="A203" s="28">
        <v>33</v>
      </c>
      <c r="B203" s="103" t="s">
        <v>192</v>
      </c>
      <c r="C203" s="104" t="s">
        <v>111</v>
      </c>
      <c r="D203" s="32" t="s">
        <v>16</v>
      </c>
      <c r="E203" s="4">
        <v>8.99</v>
      </c>
      <c r="F203" s="1">
        <f t="shared" si="8"/>
        <v>443</v>
      </c>
      <c r="G203" s="8">
        <v>291</v>
      </c>
      <c r="H203" s="2">
        <f t="shared" si="9"/>
        <v>250</v>
      </c>
      <c r="I203" s="6">
        <v>9.8000000000000007</v>
      </c>
      <c r="J203" s="2">
        <f t="shared" si="10"/>
        <v>74</v>
      </c>
      <c r="K203" s="3">
        <f t="shared" si="11"/>
        <v>767</v>
      </c>
    </row>
    <row r="204" spans="1:11" x14ac:dyDescent="0.25">
      <c r="A204" s="105">
        <v>34</v>
      </c>
      <c r="B204" s="103" t="s">
        <v>193</v>
      </c>
      <c r="C204" s="104" t="s">
        <v>87</v>
      </c>
      <c r="D204" s="32" t="s">
        <v>117</v>
      </c>
      <c r="E204" s="4">
        <v>8.73</v>
      </c>
      <c r="F204" s="1">
        <f t="shared" si="8"/>
        <v>497</v>
      </c>
      <c r="G204" s="8">
        <v>280</v>
      </c>
      <c r="H204" s="2">
        <f t="shared" si="9"/>
        <v>216</v>
      </c>
      <c r="I204" s="6">
        <v>7.3</v>
      </c>
      <c r="J204" s="2">
        <f t="shared" si="10"/>
        <v>32</v>
      </c>
      <c r="K204" s="3">
        <f t="shared" si="11"/>
        <v>745</v>
      </c>
    </row>
    <row r="205" spans="1:11" x14ac:dyDescent="0.25">
      <c r="A205" s="28">
        <v>9</v>
      </c>
      <c r="B205" s="7" t="s">
        <v>194</v>
      </c>
      <c r="C205" s="29" t="s">
        <v>87</v>
      </c>
      <c r="D205" s="32" t="s">
        <v>26</v>
      </c>
      <c r="E205" s="4">
        <v>9.25</v>
      </c>
      <c r="F205" s="1">
        <f t="shared" si="8"/>
        <v>391</v>
      </c>
      <c r="G205" s="5">
        <v>249</v>
      </c>
      <c r="H205" s="2">
        <f t="shared" si="9"/>
        <v>128</v>
      </c>
      <c r="I205" s="6">
        <v>13.8</v>
      </c>
      <c r="J205" s="2">
        <f t="shared" si="10"/>
        <v>150</v>
      </c>
      <c r="K205" s="3">
        <f t="shared" si="11"/>
        <v>669</v>
      </c>
    </row>
    <row r="206" spans="1:11" x14ac:dyDescent="0.25">
      <c r="A206" s="28">
        <v>32</v>
      </c>
      <c r="B206" s="100" t="s">
        <v>195</v>
      </c>
      <c r="C206" s="104" t="s">
        <v>87</v>
      </c>
      <c r="D206" s="30" t="s">
        <v>16</v>
      </c>
      <c r="E206" s="4">
        <v>9.4</v>
      </c>
      <c r="F206" s="1">
        <f t="shared" si="8"/>
        <v>362</v>
      </c>
      <c r="G206" s="8">
        <v>265</v>
      </c>
      <c r="H206" s="2">
        <f t="shared" si="9"/>
        <v>172</v>
      </c>
      <c r="I206" s="6">
        <v>12.2</v>
      </c>
      <c r="J206" s="2">
        <f t="shared" si="10"/>
        <v>119</v>
      </c>
      <c r="K206" s="3">
        <f t="shared" si="11"/>
        <v>653</v>
      </c>
    </row>
    <row r="207" spans="1:11" x14ac:dyDescent="0.25">
      <c r="A207" s="28">
        <v>10</v>
      </c>
      <c r="B207" s="7" t="s">
        <v>196</v>
      </c>
      <c r="C207" s="29" t="s">
        <v>111</v>
      </c>
      <c r="D207" s="30" t="s">
        <v>9</v>
      </c>
      <c r="E207" s="4">
        <v>9.4700000000000006</v>
      </c>
      <c r="F207" s="1">
        <f t="shared" si="8"/>
        <v>349</v>
      </c>
      <c r="G207" s="5">
        <v>268</v>
      </c>
      <c r="H207" s="2">
        <f t="shared" si="9"/>
        <v>181</v>
      </c>
      <c r="I207" s="6">
        <v>11.7</v>
      </c>
      <c r="J207" s="2">
        <f t="shared" si="10"/>
        <v>109</v>
      </c>
      <c r="K207" s="3">
        <f t="shared" si="11"/>
        <v>639</v>
      </c>
    </row>
    <row r="208" spans="1:11" x14ac:dyDescent="0.25">
      <c r="A208" s="28">
        <v>11</v>
      </c>
      <c r="B208" s="100" t="s">
        <v>197</v>
      </c>
      <c r="C208" s="29" t="s">
        <v>111</v>
      </c>
      <c r="D208" s="30" t="s">
        <v>16</v>
      </c>
      <c r="E208" s="4">
        <v>9.56</v>
      </c>
      <c r="F208" s="1">
        <f t="shared" si="8"/>
        <v>332</v>
      </c>
      <c r="G208" s="8">
        <v>258</v>
      </c>
      <c r="H208" s="2">
        <f t="shared" si="9"/>
        <v>153</v>
      </c>
      <c r="I208" s="6">
        <v>13</v>
      </c>
      <c r="J208" s="2">
        <f t="shared" si="10"/>
        <v>134</v>
      </c>
      <c r="K208" s="3">
        <f t="shared" si="11"/>
        <v>619</v>
      </c>
    </row>
    <row r="209" spans="1:11" x14ac:dyDescent="0.25">
      <c r="A209" s="28">
        <v>12</v>
      </c>
      <c r="B209" s="100" t="s">
        <v>198</v>
      </c>
      <c r="C209" s="101" t="s">
        <v>111</v>
      </c>
      <c r="D209" s="32" t="s">
        <v>16</v>
      </c>
      <c r="E209" s="4">
        <v>9.85</v>
      </c>
      <c r="F209" s="1">
        <f t="shared" si="8"/>
        <v>281</v>
      </c>
      <c r="G209" s="8">
        <v>273</v>
      </c>
      <c r="H209" s="2">
        <f t="shared" si="9"/>
        <v>195</v>
      </c>
      <c r="I209" s="6">
        <v>13.4</v>
      </c>
      <c r="J209" s="2">
        <f t="shared" si="10"/>
        <v>142</v>
      </c>
      <c r="K209" s="3">
        <f t="shared" si="11"/>
        <v>618</v>
      </c>
    </row>
    <row r="210" spans="1:11" x14ac:dyDescent="0.25">
      <c r="A210" s="28">
        <v>31</v>
      </c>
      <c r="B210" s="7" t="s">
        <v>199</v>
      </c>
      <c r="C210" s="29" t="s">
        <v>87</v>
      </c>
      <c r="D210" s="32" t="s">
        <v>26</v>
      </c>
      <c r="E210" s="4">
        <v>9.86</v>
      </c>
      <c r="F210" s="1">
        <f t="shared" si="8"/>
        <v>279</v>
      </c>
      <c r="G210" s="8">
        <v>250</v>
      </c>
      <c r="H210" s="2">
        <f t="shared" si="9"/>
        <v>131</v>
      </c>
      <c r="I210" s="6">
        <v>13.4</v>
      </c>
      <c r="J210" s="2">
        <f t="shared" si="10"/>
        <v>142</v>
      </c>
      <c r="K210" s="3">
        <f t="shared" si="11"/>
        <v>552</v>
      </c>
    </row>
    <row r="211" spans="1:11" x14ac:dyDescent="0.25">
      <c r="A211" s="28">
        <v>13</v>
      </c>
      <c r="B211" s="7" t="s">
        <v>200</v>
      </c>
      <c r="C211" s="12" t="s">
        <v>87</v>
      </c>
      <c r="D211" s="30" t="s">
        <v>13</v>
      </c>
      <c r="E211" s="4">
        <v>9.84</v>
      </c>
      <c r="F211" s="1">
        <f t="shared" si="8"/>
        <v>283</v>
      </c>
      <c r="G211" s="8">
        <v>278</v>
      </c>
      <c r="H211" s="2">
        <f t="shared" si="9"/>
        <v>210</v>
      </c>
      <c r="I211" s="6">
        <v>8.3000000000000007</v>
      </c>
      <c r="J211" s="2">
        <f t="shared" si="10"/>
        <v>48</v>
      </c>
      <c r="K211" s="3">
        <f t="shared" si="11"/>
        <v>541</v>
      </c>
    </row>
    <row r="212" spans="1:11" x14ac:dyDescent="0.25">
      <c r="A212" s="28">
        <v>14</v>
      </c>
      <c r="B212" s="103" t="s">
        <v>201</v>
      </c>
      <c r="C212" s="104" t="s">
        <v>87</v>
      </c>
      <c r="D212" s="32" t="s">
        <v>16</v>
      </c>
      <c r="E212" s="4">
        <v>9.9600000000000009</v>
      </c>
      <c r="F212" s="1">
        <f t="shared" si="8"/>
        <v>262</v>
      </c>
      <c r="G212" s="8">
        <v>280</v>
      </c>
      <c r="H212" s="2">
        <f t="shared" si="9"/>
        <v>216</v>
      </c>
      <c r="I212" s="6">
        <v>7.9</v>
      </c>
      <c r="J212" s="2">
        <f t="shared" si="10"/>
        <v>41</v>
      </c>
      <c r="K212" s="3">
        <f t="shared" si="11"/>
        <v>519</v>
      </c>
    </row>
    <row r="213" spans="1:11" x14ac:dyDescent="0.25">
      <c r="A213" s="28">
        <v>15</v>
      </c>
      <c r="B213" s="100" t="s">
        <v>202</v>
      </c>
      <c r="C213" s="101" t="s">
        <v>111</v>
      </c>
      <c r="D213" s="32" t="s">
        <v>16</v>
      </c>
      <c r="E213" s="4">
        <v>10.41</v>
      </c>
      <c r="F213" s="1">
        <f t="shared" si="8"/>
        <v>191</v>
      </c>
      <c r="G213" s="8">
        <v>270</v>
      </c>
      <c r="H213" s="2">
        <f t="shared" si="9"/>
        <v>187</v>
      </c>
      <c r="I213" s="6">
        <v>13</v>
      </c>
      <c r="J213" s="2">
        <f t="shared" si="10"/>
        <v>134</v>
      </c>
      <c r="K213" s="3">
        <f t="shared" si="11"/>
        <v>512</v>
      </c>
    </row>
    <row r="214" spans="1:11" x14ac:dyDescent="0.25">
      <c r="A214" s="28">
        <v>16</v>
      </c>
      <c r="B214" s="106" t="s">
        <v>203</v>
      </c>
      <c r="C214" s="107" t="s">
        <v>111</v>
      </c>
      <c r="D214" s="32" t="s">
        <v>117</v>
      </c>
      <c r="E214" s="4">
        <v>9.73</v>
      </c>
      <c r="F214" s="1">
        <f t="shared" si="8"/>
        <v>302</v>
      </c>
      <c r="G214" s="5">
        <v>240</v>
      </c>
      <c r="H214" s="2">
        <f t="shared" si="9"/>
        <v>106</v>
      </c>
      <c r="I214" s="6">
        <v>10.5</v>
      </c>
      <c r="J214" s="2">
        <f t="shared" si="10"/>
        <v>87</v>
      </c>
      <c r="K214" s="3">
        <f t="shared" si="11"/>
        <v>495</v>
      </c>
    </row>
    <row r="215" spans="1:11" x14ac:dyDescent="0.25">
      <c r="A215" s="28">
        <v>17</v>
      </c>
      <c r="B215" s="7" t="s">
        <v>204</v>
      </c>
      <c r="C215" s="29" t="s">
        <v>87</v>
      </c>
      <c r="D215" s="32" t="s">
        <v>28</v>
      </c>
      <c r="E215" s="4">
        <v>10.15</v>
      </c>
      <c r="F215" s="1">
        <f t="shared" si="8"/>
        <v>231</v>
      </c>
      <c r="G215" s="5">
        <v>252</v>
      </c>
      <c r="H215" s="2">
        <f t="shared" si="9"/>
        <v>136</v>
      </c>
      <c r="I215" s="6">
        <v>12.5</v>
      </c>
      <c r="J215" s="2">
        <f t="shared" si="10"/>
        <v>125</v>
      </c>
      <c r="K215" s="3">
        <f t="shared" si="11"/>
        <v>492</v>
      </c>
    </row>
    <row r="216" spans="1:11" x14ac:dyDescent="0.25">
      <c r="A216" s="28">
        <v>18</v>
      </c>
      <c r="B216" s="7" t="s">
        <v>205</v>
      </c>
      <c r="C216" s="29" t="s">
        <v>87</v>
      </c>
      <c r="D216" s="30" t="s">
        <v>13</v>
      </c>
      <c r="E216" s="4">
        <v>10.78</v>
      </c>
      <c r="F216" s="1">
        <f t="shared" si="8"/>
        <v>139</v>
      </c>
      <c r="G216" s="8">
        <v>242</v>
      </c>
      <c r="H216" s="2">
        <f t="shared" si="9"/>
        <v>111</v>
      </c>
      <c r="I216" s="6">
        <v>16.7</v>
      </c>
      <c r="J216" s="2">
        <f t="shared" si="10"/>
        <v>208</v>
      </c>
      <c r="K216" s="3">
        <f t="shared" si="11"/>
        <v>458</v>
      </c>
    </row>
    <row r="217" spans="1:11" x14ac:dyDescent="0.25">
      <c r="A217" s="28">
        <v>19</v>
      </c>
      <c r="B217" s="103" t="s">
        <v>206</v>
      </c>
      <c r="C217" s="29" t="s">
        <v>111</v>
      </c>
      <c r="D217" s="30" t="s">
        <v>24</v>
      </c>
      <c r="E217" s="4">
        <v>10.35</v>
      </c>
      <c r="F217" s="1">
        <f t="shared" si="8"/>
        <v>200</v>
      </c>
      <c r="G217" s="8">
        <v>265</v>
      </c>
      <c r="H217" s="2">
        <f t="shared" si="9"/>
        <v>172</v>
      </c>
      <c r="I217" s="6">
        <v>9.5</v>
      </c>
      <c r="J217" s="2">
        <f t="shared" si="10"/>
        <v>69</v>
      </c>
      <c r="K217" s="3">
        <f t="shared" si="11"/>
        <v>441</v>
      </c>
    </row>
    <row r="218" spans="1:11" x14ac:dyDescent="0.25">
      <c r="A218" s="28">
        <v>20</v>
      </c>
      <c r="B218" s="7" t="s">
        <v>207</v>
      </c>
      <c r="C218" s="29" t="s">
        <v>111</v>
      </c>
      <c r="D218" s="32" t="s">
        <v>28</v>
      </c>
      <c r="E218" s="4">
        <v>9.9499999999999993</v>
      </c>
      <c r="F218" s="1">
        <f t="shared" si="8"/>
        <v>264</v>
      </c>
      <c r="G218" s="5">
        <v>248</v>
      </c>
      <c r="H218" s="2">
        <f t="shared" si="9"/>
        <v>126</v>
      </c>
      <c r="I218" s="6">
        <v>7.8</v>
      </c>
      <c r="J218" s="2">
        <f t="shared" si="10"/>
        <v>40</v>
      </c>
      <c r="K218" s="3">
        <f t="shared" si="11"/>
        <v>430</v>
      </c>
    </row>
    <row r="219" spans="1:11" x14ac:dyDescent="0.25">
      <c r="A219" s="28">
        <v>21</v>
      </c>
      <c r="B219" s="100" t="s">
        <v>208</v>
      </c>
      <c r="C219" s="29" t="s">
        <v>87</v>
      </c>
      <c r="D219" s="32" t="s">
        <v>16</v>
      </c>
      <c r="E219" s="4">
        <v>10.43</v>
      </c>
      <c r="F219" s="1">
        <f t="shared" si="8"/>
        <v>188</v>
      </c>
      <c r="G219" s="8">
        <v>230</v>
      </c>
      <c r="H219" s="2">
        <f t="shared" si="9"/>
        <v>82</v>
      </c>
      <c r="I219" s="6">
        <v>14.2</v>
      </c>
      <c r="J219" s="2">
        <f t="shared" si="10"/>
        <v>158</v>
      </c>
      <c r="K219" s="3">
        <f t="shared" si="11"/>
        <v>428</v>
      </c>
    </row>
    <row r="220" spans="1:11" x14ac:dyDescent="0.25">
      <c r="A220" s="28">
        <v>22</v>
      </c>
      <c r="B220" s="100" t="s">
        <v>209</v>
      </c>
      <c r="C220" s="101" t="s">
        <v>87</v>
      </c>
      <c r="D220" s="32" t="s">
        <v>16</v>
      </c>
      <c r="E220" s="4">
        <v>10.44</v>
      </c>
      <c r="F220" s="1">
        <f t="shared" si="8"/>
        <v>187</v>
      </c>
      <c r="G220" s="5">
        <v>248</v>
      </c>
      <c r="H220" s="2">
        <f t="shared" si="9"/>
        <v>126</v>
      </c>
      <c r="I220" s="6">
        <v>10.8</v>
      </c>
      <c r="J220" s="2">
        <f t="shared" si="10"/>
        <v>93</v>
      </c>
      <c r="K220" s="3">
        <f t="shared" si="11"/>
        <v>406</v>
      </c>
    </row>
    <row r="221" spans="1:11" x14ac:dyDescent="0.25">
      <c r="A221" s="28">
        <v>23</v>
      </c>
      <c r="B221" s="7" t="s">
        <v>210</v>
      </c>
      <c r="C221" s="29" t="s">
        <v>87</v>
      </c>
      <c r="D221" s="30" t="s">
        <v>9</v>
      </c>
      <c r="E221" s="4">
        <v>10.37</v>
      </c>
      <c r="F221" s="1">
        <f t="shared" si="8"/>
        <v>197</v>
      </c>
      <c r="G221" s="5">
        <v>247</v>
      </c>
      <c r="H221" s="2">
        <f t="shared" si="9"/>
        <v>123</v>
      </c>
      <c r="I221" s="6">
        <v>9.1999999999999993</v>
      </c>
      <c r="J221" s="2">
        <f t="shared" si="10"/>
        <v>64</v>
      </c>
      <c r="K221" s="3">
        <f t="shared" si="11"/>
        <v>384</v>
      </c>
    </row>
    <row r="222" spans="1:11" x14ac:dyDescent="0.25">
      <c r="A222" s="28">
        <v>24</v>
      </c>
      <c r="B222" s="7" t="s">
        <v>211</v>
      </c>
      <c r="C222" s="12" t="s">
        <v>111</v>
      </c>
      <c r="D222" s="30" t="s">
        <v>9</v>
      </c>
      <c r="E222" s="4">
        <v>10.09</v>
      </c>
      <c r="F222" s="1">
        <f t="shared" si="8"/>
        <v>241</v>
      </c>
      <c r="G222" s="8">
        <v>230</v>
      </c>
      <c r="H222" s="2">
        <f t="shared" si="9"/>
        <v>82</v>
      </c>
      <c r="I222" s="6">
        <v>9</v>
      </c>
      <c r="J222" s="2">
        <f t="shared" si="10"/>
        <v>60</v>
      </c>
      <c r="K222" s="3">
        <f t="shared" si="11"/>
        <v>383</v>
      </c>
    </row>
    <row r="223" spans="1:11" x14ac:dyDescent="0.25">
      <c r="A223" s="28">
        <v>25</v>
      </c>
      <c r="B223" s="103" t="s">
        <v>212</v>
      </c>
      <c r="C223" s="104" t="s">
        <v>111</v>
      </c>
      <c r="D223" s="32" t="s">
        <v>16</v>
      </c>
      <c r="E223" s="4">
        <v>10.31</v>
      </c>
      <c r="F223" s="1">
        <f t="shared" si="8"/>
        <v>206</v>
      </c>
      <c r="G223" s="8">
        <v>222</v>
      </c>
      <c r="H223" s="2">
        <f t="shared" si="9"/>
        <v>64</v>
      </c>
      <c r="I223" s="6">
        <v>11.2</v>
      </c>
      <c r="J223" s="2">
        <f t="shared" si="10"/>
        <v>100</v>
      </c>
      <c r="K223" s="3">
        <f t="shared" si="11"/>
        <v>370</v>
      </c>
    </row>
    <row r="224" spans="1:11" x14ac:dyDescent="0.25">
      <c r="A224" s="28">
        <v>26</v>
      </c>
      <c r="B224" s="103" t="s">
        <v>213</v>
      </c>
      <c r="C224" s="104" t="s">
        <v>87</v>
      </c>
      <c r="D224" s="32" t="s">
        <v>16</v>
      </c>
      <c r="E224" s="4">
        <v>10.89</v>
      </c>
      <c r="F224" s="1">
        <f t="shared" si="8"/>
        <v>125</v>
      </c>
      <c r="G224" s="8">
        <v>216</v>
      </c>
      <c r="H224" s="2">
        <f t="shared" si="9"/>
        <v>51</v>
      </c>
      <c r="I224" s="6">
        <v>10.6</v>
      </c>
      <c r="J224" s="2">
        <f t="shared" si="10"/>
        <v>89</v>
      </c>
      <c r="K224" s="3">
        <f t="shared" si="11"/>
        <v>265</v>
      </c>
    </row>
    <row r="225" spans="1:11" x14ac:dyDescent="0.25">
      <c r="A225" s="28">
        <v>27</v>
      </c>
      <c r="B225" s="103" t="s">
        <v>214</v>
      </c>
      <c r="C225" s="104" t="s">
        <v>111</v>
      </c>
      <c r="D225" s="32" t="s">
        <v>16</v>
      </c>
      <c r="E225" s="4">
        <v>11.65</v>
      </c>
      <c r="F225" s="1">
        <f t="shared" si="8"/>
        <v>44</v>
      </c>
      <c r="G225" s="5">
        <v>190</v>
      </c>
      <c r="H225" s="2">
        <f t="shared" si="9"/>
        <v>8</v>
      </c>
      <c r="I225" s="6">
        <v>11.1</v>
      </c>
      <c r="J225" s="2">
        <f t="shared" si="10"/>
        <v>98</v>
      </c>
      <c r="K225" s="3">
        <f t="shared" si="11"/>
        <v>150</v>
      </c>
    </row>
    <row r="226" spans="1:11" x14ac:dyDescent="0.25">
      <c r="A226" s="28">
        <v>28</v>
      </c>
      <c r="B226" s="103" t="s">
        <v>215</v>
      </c>
      <c r="C226" s="104" t="s">
        <v>87</v>
      </c>
      <c r="D226" s="32" t="s">
        <v>16</v>
      </c>
      <c r="E226" s="4">
        <v>11.74</v>
      </c>
      <c r="F226" s="1">
        <f t="shared" si="8"/>
        <v>37</v>
      </c>
      <c r="G226" s="8">
        <v>206</v>
      </c>
      <c r="H226" s="2">
        <f t="shared" si="9"/>
        <v>32</v>
      </c>
      <c r="I226" s="6">
        <v>5.7</v>
      </c>
      <c r="J226" s="2">
        <f t="shared" si="10"/>
        <v>8</v>
      </c>
      <c r="K226" s="3">
        <f t="shared" si="11"/>
        <v>77</v>
      </c>
    </row>
    <row r="230" spans="1:11" ht="17.399999999999999" x14ac:dyDescent="0.3">
      <c r="B230" s="142" t="s">
        <v>339</v>
      </c>
    </row>
    <row r="231" spans="1:11" x14ac:dyDescent="0.25">
      <c r="A231" s="15"/>
      <c r="B231" s="16" t="s">
        <v>0</v>
      </c>
      <c r="C231" s="17" t="s">
        <v>1</v>
      </c>
      <c r="D231" s="18" t="s">
        <v>2</v>
      </c>
      <c r="E231" s="19" t="s">
        <v>3</v>
      </c>
      <c r="F231" s="20" t="s">
        <v>4</v>
      </c>
      <c r="G231" s="52" t="s">
        <v>5</v>
      </c>
      <c r="H231" s="53" t="s">
        <v>4</v>
      </c>
      <c r="I231" s="54" t="s">
        <v>6</v>
      </c>
      <c r="J231" s="55" t="s">
        <v>4</v>
      </c>
      <c r="K231" s="23" t="s">
        <v>4</v>
      </c>
    </row>
    <row r="232" spans="1:11" x14ac:dyDescent="0.25">
      <c r="A232" s="24">
        <v>1</v>
      </c>
      <c r="B232" s="14" t="s">
        <v>216</v>
      </c>
      <c r="C232" s="48" t="s">
        <v>152</v>
      </c>
      <c r="D232" s="56" t="s">
        <v>18</v>
      </c>
      <c r="E232" s="4">
        <v>8.35</v>
      </c>
      <c r="F232" s="1">
        <f t="shared" ref="F232:F257" si="12">IF(AND(E232&gt;6,E232&lt;12.5),ROUNDDOWN(58.015*(12.5-E232)^1.62,0),0)</f>
        <v>581</v>
      </c>
      <c r="G232" s="5">
        <v>356</v>
      </c>
      <c r="H232" s="2">
        <f t="shared" ref="H232:H257" si="13">IF(AND(G232&gt;180,G232&lt;600),ROUNDDOWN(0.34354*(G232-180)^1.4,0),"0")</f>
        <v>478</v>
      </c>
      <c r="I232" s="6">
        <v>31.5</v>
      </c>
      <c r="J232" s="2">
        <f t="shared" ref="J232:J257" si="14">IF(I232&gt;5,ROUNDDOWN(12.33*(I232-5)^1.1,0),0)</f>
        <v>453</v>
      </c>
      <c r="K232" s="3">
        <f t="shared" ref="K232:K244" si="15">IF(B232&gt;0,F232+H232+J232,"")</f>
        <v>1512</v>
      </c>
    </row>
    <row r="233" spans="1:11" x14ac:dyDescent="0.25">
      <c r="A233" s="28">
        <v>2</v>
      </c>
      <c r="B233" s="14" t="s">
        <v>217</v>
      </c>
      <c r="C233" s="48" t="s">
        <v>152</v>
      </c>
      <c r="D233" s="56" t="s">
        <v>13</v>
      </c>
      <c r="E233" s="4">
        <v>8.5299999999999994</v>
      </c>
      <c r="F233" s="1">
        <f t="shared" si="12"/>
        <v>541</v>
      </c>
      <c r="G233" s="5">
        <v>372</v>
      </c>
      <c r="H233" s="2">
        <f t="shared" si="13"/>
        <v>540</v>
      </c>
      <c r="I233" s="6">
        <v>28.4</v>
      </c>
      <c r="J233" s="2">
        <f t="shared" si="14"/>
        <v>395</v>
      </c>
      <c r="K233" s="3">
        <f t="shared" si="15"/>
        <v>1476</v>
      </c>
    </row>
    <row r="234" spans="1:11" x14ac:dyDescent="0.25">
      <c r="A234" s="28">
        <v>3</v>
      </c>
      <c r="B234" s="14" t="s">
        <v>218</v>
      </c>
      <c r="C234" s="48" t="s">
        <v>111</v>
      </c>
      <c r="D234" s="56" t="s">
        <v>18</v>
      </c>
      <c r="E234" s="4">
        <v>8.14</v>
      </c>
      <c r="F234" s="1">
        <f t="shared" si="12"/>
        <v>630</v>
      </c>
      <c r="G234" s="8">
        <v>327</v>
      </c>
      <c r="H234" s="2">
        <f t="shared" si="13"/>
        <v>371</v>
      </c>
      <c r="I234" s="6">
        <v>26</v>
      </c>
      <c r="J234" s="2">
        <f t="shared" si="14"/>
        <v>351</v>
      </c>
      <c r="K234" s="3">
        <f t="shared" si="15"/>
        <v>1352</v>
      </c>
    </row>
    <row r="235" spans="1:11" x14ac:dyDescent="0.25">
      <c r="A235" s="28">
        <v>4</v>
      </c>
      <c r="B235" s="88" t="s">
        <v>219</v>
      </c>
      <c r="C235" s="48" t="s">
        <v>152</v>
      </c>
      <c r="D235" s="56" t="s">
        <v>16</v>
      </c>
      <c r="E235" s="4">
        <v>8.69</v>
      </c>
      <c r="F235" s="1">
        <f t="shared" si="12"/>
        <v>506</v>
      </c>
      <c r="G235" s="8">
        <v>327</v>
      </c>
      <c r="H235" s="2">
        <f t="shared" si="13"/>
        <v>371</v>
      </c>
      <c r="I235" s="6">
        <v>27.7</v>
      </c>
      <c r="J235" s="2">
        <f t="shared" si="14"/>
        <v>382</v>
      </c>
      <c r="K235" s="3">
        <f t="shared" si="15"/>
        <v>1259</v>
      </c>
    </row>
    <row r="236" spans="1:11" x14ac:dyDescent="0.25">
      <c r="A236" s="28">
        <v>5</v>
      </c>
      <c r="B236" s="14" t="s">
        <v>220</v>
      </c>
      <c r="C236" s="48" t="s">
        <v>152</v>
      </c>
      <c r="D236" s="56" t="s">
        <v>117</v>
      </c>
      <c r="E236" s="4">
        <v>8.58</v>
      </c>
      <c r="F236" s="1">
        <f t="shared" si="12"/>
        <v>530</v>
      </c>
      <c r="G236" s="8">
        <v>324</v>
      </c>
      <c r="H236" s="2">
        <f t="shared" si="13"/>
        <v>361</v>
      </c>
      <c r="I236" s="6">
        <v>25.5</v>
      </c>
      <c r="J236" s="2">
        <f t="shared" si="14"/>
        <v>341</v>
      </c>
      <c r="K236" s="3">
        <f t="shared" si="15"/>
        <v>1232</v>
      </c>
    </row>
    <row r="237" spans="1:11" x14ac:dyDescent="0.25">
      <c r="A237" s="28">
        <v>6</v>
      </c>
      <c r="B237" s="14" t="s">
        <v>221</v>
      </c>
      <c r="C237" s="45" t="s">
        <v>111</v>
      </c>
      <c r="D237" s="57" t="s">
        <v>28</v>
      </c>
      <c r="E237" s="4">
        <v>8.57</v>
      </c>
      <c r="F237" s="1">
        <f t="shared" si="12"/>
        <v>532</v>
      </c>
      <c r="G237" s="8">
        <v>318</v>
      </c>
      <c r="H237" s="2">
        <f t="shared" si="13"/>
        <v>340</v>
      </c>
      <c r="I237" s="6">
        <v>25.3</v>
      </c>
      <c r="J237" s="2">
        <f t="shared" si="14"/>
        <v>338</v>
      </c>
      <c r="K237" s="3">
        <f t="shared" si="15"/>
        <v>1210</v>
      </c>
    </row>
    <row r="238" spans="1:11" x14ac:dyDescent="0.25">
      <c r="A238" s="28">
        <v>7</v>
      </c>
      <c r="B238" s="14" t="s">
        <v>222</v>
      </c>
      <c r="C238" s="45" t="s">
        <v>111</v>
      </c>
      <c r="D238" s="56" t="s">
        <v>117</v>
      </c>
      <c r="E238" s="4">
        <v>8.5500000000000007</v>
      </c>
      <c r="F238" s="1">
        <f t="shared" si="12"/>
        <v>537</v>
      </c>
      <c r="G238" s="5">
        <v>336</v>
      </c>
      <c r="H238" s="2">
        <f t="shared" si="13"/>
        <v>403</v>
      </c>
      <c r="I238" s="6">
        <v>21.3</v>
      </c>
      <c r="J238" s="2">
        <f t="shared" si="14"/>
        <v>265</v>
      </c>
      <c r="K238" s="3">
        <f t="shared" si="15"/>
        <v>1205</v>
      </c>
    </row>
    <row r="239" spans="1:11" x14ac:dyDescent="0.25">
      <c r="A239" s="28">
        <v>8</v>
      </c>
      <c r="B239" s="14" t="s">
        <v>223</v>
      </c>
      <c r="C239" s="48" t="s">
        <v>111</v>
      </c>
      <c r="D239" s="56" t="s">
        <v>13</v>
      </c>
      <c r="E239" s="4">
        <v>8.14</v>
      </c>
      <c r="F239" s="1">
        <f t="shared" si="12"/>
        <v>630</v>
      </c>
      <c r="G239" s="5">
        <v>321</v>
      </c>
      <c r="H239" s="2">
        <f t="shared" si="13"/>
        <v>350</v>
      </c>
      <c r="I239" s="6">
        <v>19</v>
      </c>
      <c r="J239" s="2">
        <f t="shared" si="14"/>
        <v>224</v>
      </c>
      <c r="K239" s="3">
        <f t="shared" si="15"/>
        <v>1204</v>
      </c>
    </row>
    <row r="240" spans="1:11" x14ac:dyDescent="0.25">
      <c r="A240" s="28">
        <v>9</v>
      </c>
      <c r="B240" s="108" t="s">
        <v>224</v>
      </c>
      <c r="C240" s="109" t="s">
        <v>225</v>
      </c>
      <c r="D240" s="49" t="s">
        <v>16</v>
      </c>
      <c r="E240" s="4">
        <v>8.67</v>
      </c>
      <c r="F240" s="1">
        <f t="shared" si="12"/>
        <v>510</v>
      </c>
      <c r="G240" s="13">
        <v>293</v>
      </c>
      <c r="H240" s="2">
        <f t="shared" si="13"/>
        <v>257</v>
      </c>
      <c r="I240" s="6">
        <v>30</v>
      </c>
      <c r="J240" s="2">
        <f t="shared" si="14"/>
        <v>425</v>
      </c>
      <c r="K240" s="3">
        <f t="shared" si="15"/>
        <v>1192</v>
      </c>
    </row>
    <row r="241" spans="1:11" x14ac:dyDescent="0.25">
      <c r="A241" s="28">
        <v>10</v>
      </c>
      <c r="B241" s="14" t="s">
        <v>226</v>
      </c>
      <c r="C241" s="48" t="s">
        <v>111</v>
      </c>
      <c r="D241" s="57" t="s">
        <v>28</v>
      </c>
      <c r="E241" s="4">
        <v>8.91</v>
      </c>
      <c r="F241" s="1">
        <f t="shared" si="12"/>
        <v>460</v>
      </c>
      <c r="G241" s="5">
        <v>313</v>
      </c>
      <c r="H241" s="2">
        <f t="shared" si="13"/>
        <v>323</v>
      </c>
      <c r="I241" s="6">
        <v>27.6</v>
      </c>
      <c r="J241" s="2">
        <f t="shared" si="14"/>
        <v>380</v>
      </c>
      <c r="K241" s="3">
        <f t="shared" si="15"/>
        <v>1163</v>
      </c>
    </row>
    <row r="242" spans="1:11" x14ac:dyDescent="0.25">
      <c r="A242" s="28">
        <v>11</v>
      </c>
      <c r="B242" s="110" t="s">
        <v>227</v>
      </c>
      <c r="C242" s="48" t="s">
        <v>152</v>
      </c>
      <c r="D242" s="56" t="s">
        <v>24</v>
      </c>
      <c r="E242" s="4">
        <v>8.75</v>
      </c>
      <c r="F242" s="1">
        <f t="shared" si="12"/>
        <v>493</v>
      </c>
      <c r="G242" s="8">
        <v>324</v>
      </c>
      <c r="H242" s="2">
        <f t="shared" si="13"/>
        <v>361</v>
      </c>
      <c r="I242" s="6">
        <v>20.2</v>
      </c>
      <c r="J242" s="2">
        <f t="shared" si="14"/>
        <v>246</v>
      </c>
      <c r="K242" s="3">
        <f t="shared" si="15"/>
        <v>1100</v>
      </c>
    </row>
    <row r="243" spans="1:11" x14ac:dyDescent="0.25">
      <c r="A243" s="28">
        <v>12</v>
      </c>
      <c r="B243" s="14" t="s">
        <v>228</v>
      </c>
      <c r="C243" s="45" t="s">
        <v>111</v>
      </c>
      <c r="D243" s="56" t="s">
        <v>13</v>
      </c>
      <c r="E243" s="4">
        <v>9.27</v>
      </c>
      <c r="F243" s="1">
        <f t="shared" si="12"/>
        <v>387</v>
      </c>
      <c r="G243" s="5">
        <v>326</v>
      </c>
      <c r="H243" s="2">
        <f t="shared" si="13"/>
        <v>368</v>
      </c>
      <c r="I243" s="6">
        <v>24.4</v>
      </c>
      <c r="J243" s="2">
        <f t="shared" si="14"/>
        <v>321</v>
      </c>
      <c r="K243" s="3">
        <f t="shared" si="15"/>
        <v>1076</v>
      </c>
    </row>
    <row r="244" spans="1:11" x14ac:dyDescent="0.25">
      <c r="A244" s="28">
        <v>13</v>
      </c>
      <c r="B244" s="88" t="s">
        <v>229</v>
      </c>
      <c r="C244" s="45" t="s">
        <v>152</v>
      </c>
      <c r="D244" s="49" t="s">
        <v>16</v>
      </c>
      <c r="E244" s="4">
        <v>9.33</v>
      </c>
      <c r="F244" s="1">
        <f t="shared" si="12"/>
        <v>376</v>
      </c>
      <c r="G244" s="8">
        <v>285</v>
      </c>
      <c r="H244" s="2">
        <f t="shared" si="13"/>
        <v>232</v>
      </c>
      <c r="I244" s="6">
        <v>31.7</v>
      </c>
      <c r="J244" s="2">
        <f t="shared" si="14"/>
        <v>457</v>
      </c>
      <c r="K244" s="3">
        <f t="shared" si="15"/>
        <v>1065</v>
      </c>
    </row>
    <row r="245" spans="1:11" x14ac:dyDescent="0.25">
      <c r="A245" s="28">
        <v>14</v>
      </c>
      <c r="B245" s="14" t="s">
        <v>230</v>
      </c>
      <c r="C245" s="45" t="s">
        <v>152</v>
      </c>
      <c r="D245" s="56" t="s">
        <v>13</v>
      </c>
      <c r="E245" s="4">
        <v>8.8699999999999992</v>
      </c>
      <c r="F245" s="1">
        <f t="shared" si="12"/>
        <v>468</v>
      </c>
      <c r="G245" s="8">
        <v>317</v>
      </c>
      <c r="H245" s="2">
        <f t="shared" si="13"/>
        <v>336</v>
      </c>
      <c r="I245" s="6">
        <v>21</v>
      </c>
      <c r="J245" s="2">
        <f t="shared" si="14"/>
        <v>260</v>
      </c>
      <c r="K245" s="3">
        <f>IF(B245&gt;0,F245++H245+J245,"")</f>
        <v>1064</v>
      </c>
    </row>
    <row r="246" spans="1:11" x14ac:dyDescent="0.25">
      <c r="A246" s="28">
        <v>15</v>
      </c>
      <c r="B246" s="14" t="s">
        <v>231</v>
      </c>
      <c r="C246" s="45" t="s">
        <v>152</v>
      </c>
      <c r="D246" s="56" t="s">
        <v>18</v>
      </c>
      <c r="E246" s="4">
        <v>8.64</v>
      </c>
      <c r="F246" s="1">
        <f t="shared" si="12"/>
        <v>517</v>
      </c>
      <c r="G246" s="8">
        <v>262</v>
      </c>
      <c r="H246" s="2">
        <f t="shared" si="13"/>
        <v>164</v>
      </c>
      <c r="I246" s="6">
        <v>27.6</v>
      </c>
      <c r="J246" s="2">
        <f t="shared" si="14"/>
        <v>380</v>
      </c>
      <c r="K246" s="3">
        <f t="shared" ref="K246:K257" si="16">IF(B246&gt;0,F246+H246+J246,"")</f>
        <v>1061</v>
      </c>
    </row>
    <row r="247" spans="1:11" x14ac:dyDescent="0.25">
      <c r="A247" s="28">
        <v>16</v>
      </c>
      <c r="B247" s="14" t="s">
        <v>232</v>
      </c>
      <c r="C247" s="48" t="s">
        <v>111</v>
      </c>
      <c r="D247" s="56" t="s">
        <v>117</v>
      </c>
      <c r="E247" s="4">
        <v>8.7100000000000009</v>
      </c>
      <c r="F247" s="1">
        <f t="shared" si="12"/>
        <v>502</v>
      </c>
      <c r="G247" s="8">
        <v>281</v>
      </c>
      <c r="H247" s="2">
        <f t="shared" si="13"/>
        <v>219</v>
      </c>
      <c r="I247" s="6">
        <v>23.3</v>
      </c>
      <c r="J247" s="2">
        <f t="shared" si="14"/>
        <v>301</v>
      </c>
      <c r="K247" s="3">
        <f t="shared" si="16"/>
        <v>1022</v>
      </c>
    </row>
    <row r="248" spans="1:11" x14ac:dyDescent="0.25">
      <c r="A248" s="28">
        <v>17</v>
      </c>
      <c r="B248" s="111" t="s">
        <v>233</v>
      </c>
      <c r="C248" s="45" t="s">
        <v>111</v>
      </c>
      <c r="D248" s="56" t="s">
        <v>24</v>
      </c>
      <c r="E248" s="4">
        <v>9.3800000000000008</v>
      </c>
      <c r="F248" s="1">
        <f t="shared" si="12"/>
        <v>366</v>
      </c>
      <c r="G248" s="5">
        <v>314</v>
      </c>
      <c r="H248" s="2">
        <f t="shared" si="13"/>
        <v>326</v>
      </c>
      <c r="I248" s="6">
        <v>24.5</v>
      </c>
      <c r="J248" s="2">
        <f t="shared" si="14"/>
        <v>323</v>
      </c>
      <c r="K248" s="3">
        <f t="shared" si="16"/>
        <v>1015</v>
      </c>
    </row>
    <row r="249" spans="1:11" x14ac:dyDescent="0.25">
      <c r="A249" s="28">
        <v>18</v>
      </c>
      <c r="B249" s="14" t="s">
        <v>234</v>
      </c>
      <c r="C249" s="48" t="s">
        <v>111</v>
      </c>
      <c r="D249" s="57" t="s">
        <v>28</v>
      </c>
      <c r="E249" s="4">
        <v>9</v>
      </c>
      <c r="F249" s="1">
        <f t="shared" si="12"/>
        <v>441</v>
      </c>
      <c r="G249" s="8">
        <v>284</v>
      </c>
      <c r="H249" s="2">
        <f t="shared" si="13"/>
        <v>228</v>
      </c>
      <c r="I249" s="6">
        <v>22.7</v>
      </c>
      <c r="J249" s="2">
        <f t="shared" si="14"/>
        <v>290</v>
      </c>
      <c r="K249" s="3">
        <f t="shared" si="16"/>
        <v>959</v>
      </c>
    </row>
    <row r="250" spans="1:11" x14ac:dyDescent="0.25">
      <c r="A250" s="28">
        <v>19</v>
      </c>
      <c r="B250" s="88" t="s">
        <v>235</v>
      </c>
      <c r="C250" s="48" t="s">
        <v>111</v>
      </c>
      <c r="D250" s="49" t="s">
        <v>16</v>
      </c>
      <c r="E250" s="4">
        <v>9.1</v>
      </c>
      <c r="F250" s="1">
        <f t="shared" si="12"/>
        <v>421</v>
      </c>
      <c r="G250" s="5">
        <v>276</v>
      </c>
      <c r="H250" s="2">
        <f t="shared" si="13"/>
        <v>204</v>
      </c>
      <c r="I250" s="6">
        <v>23.5</v>
      </c>
      <c r="J250" s="2">
        <f t="shared" si="14"/>
        <v>305</v>
      </c>
      <c r="K250" s="3">
        <f t="shared" si="16"/>
        <v>930</v>
      </c>
    </row>
    <row r="251" spans="1:11" x14ac:dyDescent="0.25">
      <c r="A251" s="28">
        <v>20</v>
      </c>
      <c r="B251" s="110" t="s">
        <v>236</v>
      </c>
      <c r="C251" s="48" t="s">
        <v>152</v>
      </c>
      <c r="D251" s="56" t="s">
        <v>24</v>
      </c>
      <c r="E251" s="4">
        <v>9.32</v>
      </c>
      <c r="F251" s="1">
        <f t="shared" si="12"/>
        <v>377</v>
      </c>
      <c r="G251" s="8">
        <v>260</v>
      </c>
      <c r="H251" s="2">
        <f t="shared" si="13"/>
        <v>158</v>
      </c>
      <c r="I251" s="6">
        <v>27.5</v>
      </c>
      <c r="J251" s="2">
        <f t="shared" si="14"/>
        <v>378</v>
      </c>
      <c r="K251" s="3">
        <f t="shared" si="16"/>
        <v>913</v>
      </c>
    </row>
    <row r="252" spans="1:11" x14ac:dyDescent="0.25">
      <c r="A252" s="28">
        <v>21</v>
      </c>
      <c r="B252" s="88" t="s">
        <v>237</v>
      </c>
      <c r="C252" s="48" t="s">
        <v>152</v>
      </c>
      <c r="D252" s="49" t="s">
        <v>16</v>
      </c>
      <c r="E252" s="4">
        <v>9.5</v>
      </c>
      <c r="F252" s="1">
        <f t="shared" si="12"/>
        <v>343</v>
      </c>
      <c r="G252" s="5">
        <v>304</v>
      </c>
      <c r="H252" s="2">
        <f t="shared" si="13"/>
        <v>292</v>
      </c>
      <c r="I252" s="6">
        <v>15.5</v>
      </c>
      <c r="J252" s="2">
        <f t="shared" si="14"/>
        <v>163</v>
      </c>
      <c r="K252" s="3">
        <f t="shared" si="16"/>
        <v>798</v>
      </c>
    </row>
    <row r="253" spans="1:11" x14ac:dyDescent="0.25">
      <c r="A253" s="28">
        <v>22</v>
      </c>
      <c r="B253" s="14" t="s">
        <v>238</v>
      </c>
      <c r="C253" s="48" t="s">
        <v>111</v>
      </c>
      <c r="D253" s="56" t="s">
        <v>117</v>
      </c>
      <c r="E253" s="4">
        <v>9.14</v>
      </c>
      <c r="F253" s="1">
        <f t="shared" si="12"/>
        <v>413</v>
      </c>
      <c r="G253" s="5">
        <v>282</v>
      </c>
      <c r="H253" s="2">
        <f t="shared" si="13"/>
        <v>222</v>
      </c>
      <c r="I253" s="6">
        <v>14.4</v>
      </c>
      <c r="J253" s="2">
        <f t="shared" si="14"/>
        <v>145</v>
      </c>
      <c r="K253" s="3">
        <f t="shared" si="16"/>
        <v>780</v>
      </c>
    </row>
    <row r="254" spans="1:11" x14ac:dyDescent="0.25">
      <c r="A254" s="28">
        <v>23</v>
      </c>
      <c r="B254" s="66" t="s">
        <v>239</v>
      </c>
      <c r="C254" s="41" t="s">
        <v>111</v>
      </c>
      <c r="D254" s="49" t="s">
        <v>16</v>
      </c>
      <c r="E254" s="4">
        <v>9.33</v>
      </c>
      <c r="F254" s="1">
        <f t="shared" si="12"/>
        <v>376</v>
      </c>
      <c r="G254" s="8">
        <v>270</v>
      </c>
      <c r="H254" s="2">
        <f t="shared" si="13"/>
        <v>187</v>
      </c>
      <c r="I254" s="6">
        <v>11</v>
      </c>
      <c r="J254" s="2">
        <f t="shared" si="14"/>
        <v>88</v>
      </c>
      <c r="K254" s="3">
        <f t="shared" si="16"/>
        <v>651</v>
      </c>
    </row>
    <row r="255" spans="1:11" x14ac:dyDescent="0.25">
      <c r="A255" s="28">
        <v>24</v>
      </c>
      <c r="B255" s="14" t="s">
        <v>240</v>
      </c>
      <c r="C255" s="45" t="s">
        <v>152</v>
      </c>
      <c r="D255" s="57" t="s">
        <v>28</v>
      </c>
      <c r="E255" s="4">
        <v>9.1</v>
      </c>
      <c r="F255" s="1">
        <f t="shared" si="12"/>
        <v>421</v>
      </c>
      <c r="G255" s="5">
        <v>232</v>
      </c>
      <c r="H255" s="2">
        <f t="shared" si="13"/>
        <v>86</v>
      </c>
      <c r="I255" s="6">
        <v>12.5</v>
      </c>
      <c r="J255" s="2">
        <f t="shared" si="14"/>
        <v>113</v>
      </c>
      <c r="K255" s="3">
        <f t="shared" si="16"/>
        <v>620</v>
      </c>
    </row>
    <row r="256" spans="1:11" x14ac:dyDescent="0.25">
      <c r="A256" s="28">
        <v>25</v>
      </c>
      <c r="B256" s="14" t="s">
        <v>241</v>
      </c>
      <c r="C256" s="48" t="s">
        <v>152</v>
      </c>
      <c r="D256" s="57" t="s">
        <v>28</v>
      </c>
      <c r="E256" s="4">
        <v>10.62</v>
      </c>
      <c r="F256" s="1">
        <f t="shared" si="12"/>
        <v>161</v>
      </c>
      <c r="G256" s="13">
        <v>244</v>
      </c>
      <c r="H256" s="2">
        <f t="shared" si="13"/>
        <v>116</v>
      </c>
      <c r="I256" s="6">
        <v>17.600000000000001</v>
      </c>
      <c r="J256" s="2">
        <f t="shared" si="14"/>
        <v>200</v>
      </c>
      <c r="K256" s="3">
        <f t="shared" si="16"/>
        <v>477</v>
      </c>
    </row>
    <row r="257" spans="1:11" x14ac:dyDescent="0.25">
      <c r="A257" s="28">
        <v>26</v>
      </c>
      <c r="B257" s="112" t="s">
        <v>242</v>
      </c>
      <c r="C257" s="113" t="s">
        <v>152</v>
      </c>
      <c r="D257" s="56" t="s">
        <v>16</v>
      </c>
      <c r="E257" s="4">
        <v>10.94</v>
      </c>
      <c r="F257" s="1">
        <f t="shared" si="12"/>
        <v>119</v>
      </c>
      <c r="G257" s="5">
        <v>245</v>
      </c>
      <c r="H257" s="2">
        <f t="shared" si="13"/>
        <v>118</v>
      </c>
      <c r="I257" s="6">
        <v>7.7</v>
      </c>
      <c r="J257" s="2">
        <f t="shared" si="14"/>
        <v>36</v>
      </c>
      <c r="K257" s="3">
        <f t="shared" si="16"/>
        <v>273</v>
      </c>
    </row>
    <row r="268" spans="1:11" ht="17.399999999999999" x14ac:dyDescent="0.3">
      <c r="B268" s="142" t="s">
        <v>344</v>
      </c>
    </row>
    <row r="269" spans="1:11" x14ac:dyDescent="0.25">
      <c r="A269" s="15"/>
      <c r="B269" s="16" t="s">
        <v>0</v>
      </c>
      <c r="C269" s="34" t="s">
        <v>1</v>
      </c>
      <c r="D269" s="18" t="s">
        <v>2</v>
      </c>
      <c r="E269" s="19" t="s">
        <v>3</v>
      </c>
      <c r="F269" s="20" t="s">
        <v>4</v>
      </c>
      <c r="G269" s="21" t="s">
        <v>5</v>
      </c>
      <c r="H269" s="22" t="s">
        <v>4</v>
      </c>
      <c r="I269" s="21" t="s">
        <v>6</v>
      </c>
      <c r="J269" s="22" t="s">
        <v>4</v>
      </c>
      <c r="K269" s="23" t="s">
        <v>4</v>
      </c>
    </row>
    <row r="270" spans="1:11" x14ac:dyDescent="0.25">
      <c r="A270" s="24">
        <v>1</v>
      </c>
      <c r="B270" s="7" t="s">
        <v>243</v>
      </c>
      <c r="C270" s="29" t="s">
        <v>111</v>
      </c>
      <c r="D270" s="30" t="s">
        <v>24</v>
      </c>
      <c r="E270" s="4">
        <v>8.68</v>
      </c>
      <c r="F270" s="1">
        <f t="shared" ref="F270:F296" si="17">IF(AND(E270&gt;6,E270&lt;12.5),ROUNDDOWN(58.015*(12.5-E270)^1.62,0),0)</f>
        <v>508</v>
      </c>
      <c r="G270" s="5">
        <v>325</v>
      </c>
      <c r="H270" s="2">
        <f t="shared" ref="H270:H296" si="18">IF(AND(G270&gt;180,G270&lt;600),ROUNDDOWN(0.34354*(G270-180)^1.4,0),"0")</f>
        <v>364</v>
      </c>
      <c r="I270" s="6">
        <v>20.6</v>
      </c>
      <c r="J270" s="2">
        <f t="shared" ref="J270:J296" si="19">IF(I270&gt;5,ROUNDDOWN(12.33*(I270-5)^1.15,0),0)</f>
        <v>290</v>
      </c>
      <c r="K270" s="3">
        <f t="shared" ref="K270:K296" si="20">IF(B270&gt;0,F270+H270+J270,"")</f>
        <v>1162</v>
      </c>
    </row>
    <row r="271" spans="1:11" x14ac:dyDescent="0.25">
      <c r="A271" s="28">
        <v>2</v>
      </c>
      <c r="B271" s="7" t="s">
        <v>244</v>
      </c>
      <c r="C271" s="29" t="s">
        <v>111</v>
      </c>
      <c r="D271" s="30" t="s">
        <v>18</v>
      </c>
      <c r="E271" s="4">
        <v>8.52</v>
      </c>
      <c r="F271" s="1">
        <f t="shared" si="17"/>
        <v>543</v>
      </c>
      <c r="G271" s="5">
        <v>314</v>
      </c>
      <c r="H271" s="2">
        <f t="shared" si="18"/>
        <v>326</v>
      </c>
      <c r="I271" s="6">
        <v>18.7</v>
      </c>
      <c r="J271" s="2">
        <f t="shared" si="19"/>
        <v>250</v>
      </c>
      <c r="K271" s="3">
        <f t="shared" si="20"/>
        <v>1119</v>
      </c>
    </row>
    <row r="272" spans="1:11" x14ac:dyDescent="0.25">
      <c r="A272" s="28">
        <v>3</v>
      </c>
      <c r="B272" s="7" t="s">
        <v>245</v>
      </c>
      <c r="C272" s="29" t="s">
        <v>111</v>
      </c>
      <c r="D272" s="30" t="s">
        <v>117</v>
      </c>
      <c r="E272" s="4">
        <v>8.89</v>
      </c>
      <c r="F272" s="1">
        <f t="shared" si="17"/>
        <v>464</v>
      </c>
      <c r="G272" s="5">
        <v>294</v>
      </c>
      <c r="H272" s="2">
        <f t="shared" si="18"/>
        <v>260</v>
      </c>
      <c r="I272" s="6">
        <v>21</v>
      </c>
      <c r="J272" s="2">
        <f t="shared" si="19"/>
        <v>299</v>
      </c>
      <c r="K272" s="3">
        <f t="shared" si="20"/>
        <v>1023</v>
      </c>
    </row>
    <row r="273" spans="1:11" x14ac:dyDescent="0.25">
      <c r="A273" s="28">
        <v>4</v>
      </c>
      <c r="B273" s="7" t="s">
        <v>246</v>
      </c>
      <c r="C273" s="12" t="s">
        <v>111</v>
      </c>
      <c r="D273" s="30" t="s">
        <v>18</v>
      </c>
      <c r="E273" s="4">
        <v>8.9</v>
      </c>
      <c r="F273" s="1">
        <f t="shared" si="17"/>
        <v>462</v>
      </c>
      <c r="G273" s="5">
        <v>318</v>
      </c>
      <c r="H273" s="2">
        <f t="shared" si="18"/>
        <v>340</v>
      </c>
      <c r="I273" s="6">
        <v>16.5</v>
      </c>
      <c r="J273" s="2">
        <f t="shared" si="19"/>
        <v>204</v>
      </c>
      <c r="K273" s="3">
        <f t="shared" si="20"/>
        <v>1006</v>
      </c>
    </row>
    <row r="274" spans="1:11" x14ac:dyDescent="0.25">
      <c r="A274" s="28">
        <v>5</v>
      </c>
      <c r="B274" s="103" t="s">
        <v>247</v>
      </c>
      <c r="C274" s="104" t="s">
        <v>152</v>
      </c>
      <c r="D274" s="32" t="s">
        <v>16</v>
      </c>
      <c r="E274" s="4">
        <v>9</v>
      </c>
      <c r="F274" s="1">
        <f t="shared" si="17"/>
        <v>441</v>
      </c>
      <c r="G274" s="5">
        <v>335</v>
      </c>
      <c r="H274" s="2">
        <f t="shared" si="18"/>
        <v>400</v>
      </c>
      <c r="I274" s="6">
        <v>11.8</v>
      </c>
      <c r="J274" s="2">
        <f t="shared" si="19"/>
        <v>111</v>
      </c>
      <c r="K274" s="3">
        <f t="shared" si="20"/>
        <v>952</v>
      </c>
    </row>
    <row r="275" spans="1:11" x14ac:dyDescent="0.25">
      <c r="A275" s="28">
        <v>6</v>
      </c>
      <c r="B275" s="7" t="s">
        <v>248</v>
      </c>
      <c r="C275" s="29" t="s">
        <v>152</v>
      </c>
      <c r="D275" s="30" t="s">
        <v>18</v>
      </c>
      <c r="E275" s="4">
        <v>9.18</v>
      </c>
      <c r="F275" s="1">
        <f t="shared" si="17"/>
        <v>405</v>
      </c>
      <c r="G275" s="5">
        <v>317</v>
      </c>
      <c r="H275" s="2">
        <f t="shared" si="18"/>
        <v>336</v>
      </c>
      <c r="I275" s="6">
        <v>16</v>
      </c>
      <c r="J275" s="2">
        <f t="shared" si="19"/>
        <v>194</v>
      </c>
      <c r="K275" s="3">
        <f t="shared" si="20"/>
        <v>935</v>
      </c>
    </row>
    <row r="276" spans="1:11" x14ac:dyDescent="0.25">
      <c r="A276" s="28">
        <v>7</v>
      </c>
      <c r="B276" s="7" t="s">
        <v>249</v>
      </c>
      <c r="C276" s="29" t="s">
        <v>152</v>
      </c>
      <c r="D276" s="30" t="s">
        <v>13</v>
      </c>
      <c r="E276" s="4">
        <v>8.92</v>
      </c>
      <c r="F276" s="1">
        <f t="shared" si="17"/>
        <v>457</v>
      </c>
      <c r="G276" s="5">
        <v>324</v>
      </c>
      <c r="H276" s="2">
        <f t="shared" si="18"/>
        <v>361</v>
      </c>
      <c r="I276" s="6">
        <v>9.5</v>
      </c>
      <c r="J276" s="2">
        <f t="shared" si="19"/>
        <v>69</v>
      </c>
      <c r="K276" s="3">
        <f t="shared" si="20"/>
        <v>887</v>
      </c>
    </row>
    <row r="277" spans="1:11" x14ac:dyDescent="0.25">
      <c r="A277" s="28">
        <v>8</v>
      </c>
      <c r="B277" s="7" t="s">
        <v>250</v>
      </c>
      <c r="C277" s="12" t="s">
        <v>152</v>
      </c>
      <c r="D277" s="30" t="s">
        <v>117</v>
      </c>
      <c r="E277" s="4">
        <v>9.2200000000000006</v>
      </c>
      <c r="F277" s="1">
        <f t="shared" si="17"/>
        <v>397</v>
      </c>
      <c r="G277" s="5">
        <v>310</v>
      </c>
      <c r="H277" s="2">
        <f t="shared" si="18"/>
        <v>312</v>
      </c>
      <c r="I277" s="6">
        <v>14.7</v>
      </c>
      <c r="J277" s="2">
        <f t="shared" si="19"/>
        <v>168</v>
      </c>
      <c r="K277" s="3">
        <f t="shared" si="20"/>
        <v>877</v>
      </c>
    </row>
    <row r="278" spans="1:11" x14ac:dyDescent="0.25">
      <c r="A278" s="28">
        <v>9</v>
      </c>
      <c r="B278" s="7" t="s">
        <v>251</v>
      </c>
      <c r="C278" s="29" t="s">
        <v>152</v>
      </c>
      <c r="D278" s="30" t="s">
        <v>117</v>
      </c>
      <c r="E278" s="4">
        <v>9.0299999999999994</v>
      </c>
      <c r="F278" s="1">
        <f t="shared" si="17"/>
        <v>435</v>
      </c>
      <c r="G278" s="5">
        <v>285</v>
      </c>
      <c r="H278" s="2">
        <f t="shared" si="18"/>
        <v>232</v>
      </c>
      <c r="I278" s="6">
        <v>15.4</v>
      </c>
      <c r="J278" s="2">
        <f t="shared" si="19"/>
        <v>182</v>
      </c>
      <c r="K278" s="3">
        <f t="shared" si="20"/>
        <v>849</v>
      </c>
    </row>
    <row r="279" spans="1:11" x14ac:dyDescent="0.25">
      <c r="A279" s="28">
        <v>10</v>
      </c>
      <c r="B279" s="103" t="s">
        <v>252</v>
      </c>
      <c r="C279" s="104" t="s">
        <v>111</v>
      </c>
      <c r="D279" s="32" t="s">
        <v>16</v>
      </c>
      <c r="E279" s="4">
        <v>8.91</v>
      </c>
      <c r="F279" s="1">
        <f t="shared" si="17"/>
        <v>460</v>
      </c>
      <c r="G279" s="5">
        <v>295</v>
      </c>
      <c r="H279" s="2">
        <f t="shared" si="18"/>
        <v>263</v>
      </c>
      <c r="I279" s="6">
        <v>12.4</v>
      </c>
      <c r="J279" s="2">
        <f t="shared" si="19"/>
        <v>123</v>
      </c>
      <c r="K279" s="3">
        <f t="shared" si="20"/>
        <v>846</v>
      </c>
    </row>
    <row r="280" spans="1:11" x14ac:dyDescent="0.25">
      <c r="A280" s="28">
        <v>11</v>
      </c>
      <c r="B280" s="103" t="s">
        <v>253</v>
      </c>
      <c r="C280" s="101" t="s">
        <v>111</v>
      </c>
      <c r="D280" s="32" t="s">
        <v>16</v>
      </c>
      <c r="E280" s="4">
        <v>8.89</v>
      </c>
      <c r="F280" s="1">
        <f t="shared" si="17"/>
        <v>464</v>
      </c>
      <c r="G280" s="5">
        <v>265</v>
      </c>
      <c r="H280" s="2">
        <f t="shared" si="18"/>
        <v>172</v>
      </c>
      <c r="I280" s="6">
        <v>13.5</v>
      </c>
      <c r="J280" s="2">
        <f t="shared" si="19"/>
        <v>144</v>
      </c>
      <c r="K280" s="3">
        <f t="shared" si="20"/>
        <v>780</v>
      </c>
    </row>
    <row r="281" spans="1:11" x14ac:dyDescent="0.25">
      <c r="A281" s="28">
        <v>12</v>
      </c>
      <c r="B281" s="100" t="s">
        <v>254</v>
      </c>
      <c r="C281" s="29" t="s">
        <v>111</v>
      </c>
      <c r="D281" s="30" t="s">
        <v>16</v>
      </c>
      <c r="E281" s="4">
        <v>9.23</v>
      </c>
      <c r="F281" s="1">
        <f t="shared" si="17"/>
        <v>395</v>
      </c>
      <c r="G281" s="5">
        <v>300</v>
      </c>
      <c r="H281" s="2">
        <f t="shared" si="18"/>
        <v>279</v>
      </c>
      <c r="I281" s="6">
        <v>10.1</v>
      </c>
      <c r="J281" s="2">
        <f t="shared" si="19"/>
        <v>80</v>
      </c>
      <c r="K281" s="3">
        <f t="shared" si="20"/>
        <v>754</v>
      </c>
    </row>
    <row r="282" spans="1:11" x14ac:dyDescent="0.25">
      <c r="A282" s="28">
        <v>13</v>
      </c>
      <c r="B282" s="103" t="s">
        <v>255</v>
      </c>
      <c r="C282" s="101" t="s">
        <v>152</v>
      </c>
      <c r="D282" s="32" t="s">
        <v>16</v>
      </c>
      <c r="E282" s="4">
        <v>8.6199999999999992</v>
      </c>
      <c r="F282" s="1">
        <f t="shared" si="17"/>
        <v>521</v>
      </c>
      <c r="G282" s="5">
        <v>213</v>
      </c>
      <c r="H282" s="2">
        <f t="shared" si="18"/>
        <v>45</v>
      </c>
      <c r="I282" s="6">
        <v>15.3</v>
      </c>
      <c r="J282" s="2">
        <f t="shared" si="19"/>
        <v>180</v>
      </c>
      <c r="K282" s="3">
        <f t="shared" si="20"/>
        <v>746</v>
      </c>
    </row>
    <row r="283" spans="1:11" x14ac:dyDescent="0.25">
      <c r="A283" s="28">
        <v>14</v>
      </c>
      <c r="B283" s="9" t="s">
        <v>256</v>
      </c>
      <c r="C283" s="10" t="s">
        <v>111</v>
      </c>
      <c r="D283" s="32" t="s">
        <v>16</v>
      </c>
      <c r="E283" s="4">
        <v>8.65</v>
      </c>
      <c r="F283" s="1">
        <f t="shared" si="17"/>
        <v>515</v>
      </c>
      <c r="G283" s="5">
        <v>248</v>
      </c>
      <c r="H283" s="2">
        <f t="shared" si="18"/>
        <v>126</v>
      </c>
      <c r="I283" s="6">
        <v>11.4</v>
      </c>
      <c r="J283" s="2">
        <f t="shared" si="19"/>
        <v>104</v>
      </c>
      <c r="K283" s="3">
        <f t="shared" si="20"/>
        <v>745</v>
      </c>
    </row>
    <row r="284" spans="1:11" x14ac:dyDescent="0.25">
      <c r="A284" s="28">
        <v>15</v>
      </c>
      <c r="B284" s="103" t="s">
        <v>257</v>
      </c>
      <c r="C284" s="104" t="s">
        <v>111</v>
      </c>
      <c r="D284" s="114" t="s">
        <v>16</v>
      </c>
      <c r="E284" s="4">
        <v>9.68</v>
      </c>
      <c r="F284" s="1">
        <f t="shared" si="17"/>
        <v>311</v>
      </c>
      <c r="G284" s="5">
        <v>305</v>
      </c>
      <c r="H284" s="2">
        <f t="shared" si="18"/>
        <v>296</v>
      </c>
      <c r="I284" s="6">
        <v>9.6999999999999993</v>
      </c>
      <c r="J284" s="2">
        <f t="shared" si="19"/>
        <v>73</v>
      </c>
      <c r="K284" s="3">
        <f t="shared" si="20"/>
        <v>680</v>
      </c>
    </row>
    <row r="285" spans="1:11" x14ac:dyDescent="0.25">
      <c r="A285" s="28">
        <v>16</v>
      </c>
      <c r="B285" s="100" t="s">
        <v>258</v>
      </c>
      <c r="C285" s="29" t="s">
        <v>152</v>
      </c>
      <c r="D285" s="30" t="s">
        <v>16</v>
      </c>
      <c r="E285" s="4">
        <v>9.5500000000000007</v>
      </c>
      <c r="F285" s="1">
        <f t="shared" si="17"/>
        <v>334</v>
      </c>
      <c r="G285" s="5">
        <v>262</v>
      </c>
      <c r="H285" s="2">
        <f t="shared" si="18"/>
        <v>164</v>
      </c>
      <c r="I285" s="6">
        <v>14.3</v>
      </c>
      <c r="J285" s="2">
        <f t="shared" si="19"/>
        <v>160</v>
      </c>
      <c r="K285" s="3">
        <f t="shared" si="20"/>
        <v>658</v>
      </c>
    </row>
    <row r="286" spans="1:11" x14ac:dyDescent="0.25">
      <c r="A286" s="28">
        <v>17</v>
      </c>
      <c r="B286" s="100" t="s">
        <v>259</v>
      </c>
      <c r="C286" s="29" t="s">
        <v>152</v>
      </c>
      <c r="D286" s="30" t="s">
        <v>16</v>
      </c>
      <c r="E286" s="4">
        <v>9.4499999999999993</v>
      </c>
      <c r="F286" s="1">
        <f t="shared" si="17"/>
        <v>353</v>
      </c>
      <c r="G286" s="5">
        <v>274</v>
      </c>
      <c r="H286" s="2">
        <f t="shared" si="18"/>
        <v>198</v>
      </c>
      <c r="I286" s="6">
        <v>7.1</v>
      </c>
      <c r="J286" s="2">
        <f t="shared" si="19"/>
        <v>28</v>
      </c>
      <c r="K286" s="3">
        <f t="shared" si="20"/>
        <v>579</v>
      </c>
    </row>
    <row r="287" spans="1:11" x14ac:dyDescent="0.25">
      <c r="A287" s="28">
        <v>18</v>
      </c>
      <c r="B287" s="103" t="s">
        <v>260</v>
      </c>
      <c r="C287" s="101" t="s">
        <v>111</v>
      </c>
      <c r="D287" s="32" t="s">
        <v>16</v>
      </c>
      <c r="E287" s="4">
        <v>9.69</v>
      </c>
      <c r="F287" s="1">
        <f t="shared" si="17"/>
        <v>309</v>
      </c>
      <c r="G287" s="5">
        <v>248</v>
      </c>
      <c r="H287" s="2">
        <f t="shared" si="18"/>
        <v>126</v>
      </c>
      <c r="I287" s="6">
        <v>12.3</v>
      </c>
      <c r="J287" s="2">
        <f t="shared" si="19"/>
        <v>121</v>
      </c>
      <c r="K287" s="3">
        <f t="shared" si="20"/>
        <v>556</v>
      </c>
    </row>
    <row r="288" spans="1:11" x14ac:dyDescent="0.25">
      <c r="A288" s="28">
        <v>19</v>
      </c>
      <c r="B288" s="7" t="s">
        <v>261</v>
      </c>
      <c r="C288" s="29" t="s">
        <v>111</v>
      </c>
      <c r="D288" s="30" t="s">
        <v>13</v>
      </c>
      <c r="E288" s="4">
        <v>9.66</v>
      </c>
      <c r="F288" s="1">
        <f t="shared" si="17"/>
        <v>314</v>
      </c>
      <c r="G288" s="5">
        <v>221</v>
      </c>
      <c r="H288" s="2">
        <f t="shared" si="18"/>
        <v>62</v>
      </c>
      <c r="I288" s="6">
        <v>14.3</v>
      </c>
      <c r="J288" s="2">
        <f t="shared" si="19"/>
        <v>160</v>
      </c>
      <c r="K288" s="3">
        <f t="shared" si="20"/>
        <v>536</v>
      </c>
    </row>
    <row r="289" spans="1:11" x14ac:dyDescent="0.25">
      <c r="A289" s="28">
        <v>20</v>
      </c>
      <c r="B289" s="7" t="s">
        <v>262</v>
      </c>
      <c r="C289" s="29" t="s">
        <v>111</v>
      </c>
      <c r="D289" s="30" t="s">
        <v>13</v>
      </c>
      <c r="E289" s="4">
        <v>9.5</v>
      </c>
      <c r="F289" s="1">
        <f t="shared" si="17"/>
        <v>343</v>
      </c>
      <c r="G289" s="5">
        <v>240</v>
      </c>
      <c r="H289" s="2">
        <f t="shared" si="18"/>
        <v>106</v>
      </c>
      <c r="I289" s="6">
        <v>10.4</v>
      </c>
      <c r="J289" s="2">
        <f t="shared" si="19"/>
        <v>85</v>
      </c>
      <c r="K289" s="3">
        <f t="shared" si="20"/>
        <v>534</v>
      </c>
    </row>
    <row r="290" spans="1:11" x14ac:dyDescent="0.25">
      <c r="A290" s="28">
        <v>21</v>
      </c>
      <c r="B290" s="7" t="s">
        <v>263</v>
      </c>
      <c r="C290" s="12" t="s">
        <v>152</v>
      </c>
      <c r="D290" s="30" t="s">
        <v>13</v>
      </c>
      <c r="E290" s="4">
        <v>9.85</v>
      </c>
      <c r="F290" s="1">
        <f t="shared" si="17"/>
        <v>281</v>
      </c>
      <c r="G290" s="5">
        <v>226</v>
      </c>
      <c r="H290" s="2">
        <f t="shared" si="18"/>
        <v>73</v>
      </c>
      <c r="I290" s="6">
        <v>12</v>
      </c>
      <c r="J290" s="2">
        <f t="shared" si="19"/>
        <v>115</v>
      </c>
      <c r="K290" s="3">
        <f t="shared" si="20"/>
        <v>469</v>
      </c>
    </row>
    <row r="291" spans="1:11" x14ac:dyDescent="0.25">
      <c r="A291" s="28">
        <v>22</v>
      </c>
      <c r="B291" s="7" t="s">
        <v>264</v>
      </c>
      <c r="C291" s="12" t="s">
        <v>111</v>
      </c>
      <c r="D291" s="32" t="s">
        <v>28</v>
      </c>
      <c r="E291" s="4">
        <v>10.29</v>
      </c>
      <c r="F291" s="1">
        <f t="shared" si="17"/>
        <v>209</v>
      </c>
      <c r="G291" s="5">
        <v>234</v>
      </c>
      <c r="H291" s="2">
        <f t="shared" si="18"/>
        <v>91</v>
      </c>
      <c r="I291" s="6">
        <v>14.3</v>
      </c>
      <c r="J291" s="2">
        <f t="shared" si="19"/>
        <v>160</v>
      </c>
      <c r="K291" s="3">
        <f t="shared" si="20"/>
        <v>460</v>
      </c>
    </row>
    <row r="292" spans="1:11" x14ac:dyDescent="0.25">
      <c r="A292" s="28">
        <v>23</v>
      </c>
      <c r="B292" s="103" t="s">
        <v>265</v>
      </c>
      <c r="C292" s="104" t="s">
        <v>111</v>
      </c>
      <c r="D292" s="32" t="s">
        <v>16</v>
      </c>
      <c r="E292" s="4">
        <v>10.43</v>
      </c>
      <c r="F292" s="1">
        <f t="shared" si="17"/>
        <v>188</v>
      </c>
      <c r="G292" s="5">
        <v>263</v>
      </c>
      <c r="H292" s="2">
        <f t="shared" si="18"/>
        <v>166</v>
      </c>
      <c r="I292" s="6">
        <v>9</v>
      </c>
      <c r="J292" s="2">
        <f t="shared" si="19"/>
        <v>60</v>
      </c>
      <c r="K292" s="3">
        <f t="shared" si="20"/>
        <v>414</v>
      </c>
    </row>
    <row r="293" spans="1:11" x14ac:dyDescent="0.25">
      <c r="A293" s="28">
        <v>24</v>
      </c>
      <c r="B293" s="7" t="s">
        <v>266</v>
      </c>
      <c r="C293" s="29" t="s">
        <v>111</v>
      </c>
      <c r="D293" s="32" t="s">
        <v>28</v>
      </c>
      <c r="E293" s="4">
        <v>9.65</v>
      </c>
      <c r="F293" s="1">
        <f t="shared" si="17"/>
        <v>316</v>
      </c>
      <c r="G293" s="5">
        <v>201</v>
      </c>
      <c r="H293" s="2">
        <f t="shared" si="18"/>
        <v>24</v>
      </c>
      <c r="I293" s="6">
        <v>7.8</v>
      </c>
      <c r="J293" s="2">
        <f t="shared" si="19"/>
        <v>40</v>
      </c>
      <c r="K293" s="3">
        <f t="shared" si="20"/>
        <v>380</v>
      </c>
    </row>
    <row r="294" spans="1:11" x14ac:dyDescent="0.25">
      <c r="A294" s="28">
        <v>25</v>
      </c>
      <c r="B294" s="7" t="s">
        <v>267</v>
      </c>
      <c r="C294" s="29" t="s">
        <v>152</v>
      </c>
      <c r="D294" s="32" t="s">
        <v>28</v>
      </c>
      <c r="E294" s="4">
        <v>10.15</v>
      </c>
      <c r="F294" s="1">
        <f t="shared" si="17"/>
        <v>231</v>
      </c>
      <c r="G294" s="5">
        <v>241</v>
      </c>
      <c r="H294" s="2">
        <f t="shared" si="18"/>
        <v>108</v>
      </c>
      <c r="I294" s="6">
        <v>7.5</v>
      </c>
      <c r="J294" s="2">
        <f t="shared" si="19"/>
        <v>35</v>
      </c>
      <c r="K294" s="3">
        <f t="shared" si="20"/>
        <v>374</v>
      </c>
    </row>
    <row r="295" spans="1:11" x14ac:dyDescent="0.25">
      <c r="A295" s="28">
        <v>26</v>
      </c>
      <c r="B295" s="100" t="s">
        <v>268</v>
      </c>
      <c r="C295" s="101" t="s">
        <v>111</v>
      </c>
      <c r="D295" s="32" t="s">
        <v>16</v>
      </c>
      <c r="E295" s="4">
        <v>10.35</v>
      </c>
      <c r="F295" s="1">
        <f t="shared" si="17"/>
        <v>200</v>
      </c>
      <c r="G295" s="5">
        <v>255</v>
      </c>
      <c r="H295" s="2">
        <f t="shared" si="18"/>
        <v>144</v>
      </c>
      <c r="I295" s="6">
        <v>7.1</v>
      </c>
      <c r="J295" s="2">
        <f t="shared" si="19"/>
        <v>28</v>
      </c>
      <c r="K295" s="3">
        <f t="shared" si="20"/>
        <v>372</v>
      </c>
    </row>
    <row r="296" spans="1:11" x14ac:dyDescent="0.25">
      <c r="A296" s="28">
        <v>27</v>
      </c>
      <c r="B296" s="100" t="s">
        <v>269</v>
      </c>
      <c r="C296" s="29" t="s">
        <v>111</v>
      </c>
      <c r="D296" s="32" t="s">
        <v>16</v>
      </c>
      <c r="E296" s="4">
        <v>11.79</v>
      </c>
      <c r="F296" s="1">
        <f t="shared" si="17"/>
        <v>33</v>
      </c>
      <c r="G296" s="5">
        <v>220</v>
      </c>
      <c r="H296" s="2">
        <f t="shared" si="18"/>
        <v>60</v>
      </c>
      <c r="I296" s="6">
        <v>9.6999999999999993</v>
      </c>
      <c r="J296" s="2">
        <f t="shared" si="19"/>
        <v>73</v>
      </c>
      <c r="K296" s="3">
        <f t="shared" si="20"/>
        <v>166</v>
      </c>
    </row>
    <row r="306" spans="1:11" ht="17.399999999999999" x14ac:dyDescent="0.3">
      <c r="B306" s="142" t="s">
        <v>338</v>
      </c>
    </row>
    <row r="307" spans="1:11" x14ac:dyDescent="0.25">
      <c r="A307" s="15"/>
      <c r="B307" s="16" t="s">
        <v>0</v>
      </c>
      <c r="C307" s="17" t="s">
        <v>1</v>
      </c>
      <c r="D307" s="18" t="s">
        <v>2</v>
      </c>
      <c r="E307" s="19" t="s">
        <v>3</v>
      </c>
      <c r="F307" s="20" t="s">
        <v>4</v>
      </c>
      <c r="G307" s="52" t="s">
        <v>5</v>
      </c>
      <c r="H307" s="53" t="s">
        <v>4</v>
      </c>
      <c r="I307" s="54" t="s">
        <v>6</v>
      </c>
      <c r="J307" s="55" t="s">
        <v>4</v>
      </c>
      <c r="K307" s="23" t="s">
        <v>4</v>
      </c>
    </row>
    <row r="308" spans="1:11" x14ac:dyDescent="0.25">
      <c r="A308" s="24">
        <v>1</v>
      </c>
      <c r="B308" s="111" t="s">
        <v>270</v>
      </c>
      <c r="C308" s="115" t="s">
        <v>225</v>
      </c>
      <c r="D308" s="27" t="s">
        <v>24</v>
      </c>
      <c r="E308" s="4">
        <v>7.9</v>
      </c>
      <c r="F308" s="1">
        <f t="shared" ref="F308:F335" si="21">IF(AND(E308&gt;6,E308&lt;12.5),ROUNDDOWN(58.015*(12.5-E308)^1.62,0),0)</f>
        <v>687</v>
      </c>
      <c r="G308" s="8">
        <v>415</v>
      </c>
      <c r="H308" s="2">
        <f t="shared" ref="H308:H335" si="22">IF(AND(G308&gt;180,G308&lt;600),ROUNDDOWN(0.34354*(G308-180)^1.4,0),"0")</f>
        <v>716</v>
      </c>
      <c r="I308" s="6">
        <v>37.200000000000003</v>
      </c>
      <c r="J308" s="2">
        <f t="shared" ref="J308:J335" si="23">IF(I308&gt;5,ROUNDDOWN(12.33*(I308-5)^1.1,0),0)</f>
        <v>561</v>
      </c>
      <c r="K308" s="3">
        <f t="shared" ref="K308:K329" si="24">IF(B308&gt;0,F308+H308+J308,"")</f>
        <v>1964</v>
      </c>
    </row>
    <row r="309" spans="1:11" x14ac:dyDescent="0.25">
      <c r="A309" s="28">
        <v>2</v>
      </c>
      <c r="B309" s="116" t="s">
        <v>271</v>
      </c>
      <c r="C309" s="107" t="s">
        <v>225</v>
      </c>
      <c r="D309" s="117" t="s">
        <v>18</v>
      </c>
      <c r="E309" s="4">
        <v>8.0500000000000007</v>
      </c>
      <c r="F309" s="1">
        <f t="shared" si="21"/>
        <v>651</v>
      </c>
      <c r="G309" s="8">
        <v>373</v>
      </c>
      <c r="H309" s="2">
        <f t="shared" si="22"/>
        <v>544</v>
      </c>
      <c r="I309" s="6">
        <v>28.3</v>
      </c>
      <c r="J309" s="2">
        <f t="shared" si="23"/>
        <v>393</v>
      </c>
      <c r="K309" s="3">
        <f t="shared" si="24"/>
        <v>1588</v>
      </c>
    </row>
    <row r="310" spans="1:11" x14ac:dyDescent="0.25">
      <c r="A310" s="105">
        <v>3</v>
      </c>
      <c r="B310" s="112" t="s">
        <v>272</v>
      </c>
      <c r="C310" s="29" t="s">
        <v>152</v>
      </c>
      <c r="D310" s="11" t="s">
        <v>16</v>
      </c>
      <c r="E310" s="4">
        <v>8.49</v>
      </c>
      <c r="F310" s="1">
        <f t="shared" si="21"/>
        <v>550</v>
      </c>
      <c r="G310" s="8">
        <v>348</v>
      </c>
      <c r="H310" s="2">
        <f t="shared" si="22"/>
        <v>448</v>
      </c>
      <c r="I310" s="6">
        <v>37.1</v>
      </c>
      <c r="J310" s="2">
        <f t="shared" si="23"/>
        <v>559</v>
      </c>
      <c r="K310" s="3">
        <f t="shared" si="24"/>
        <v>1557</v>
      </c>
    </row>
    <row r="311" spans="1:11" x14ac:dyDescent="0.25">
      <c r="A311" s="105">
        <v>4</v>
      </c>
      <c r="B311" s="118" t="s">
        <v>273</v>
      </c>
      <c r="C311" s="119" t="s">
        <v>152</v>
      </c>
      <c r="D311" s="30" t="s">
        <v>24</v>
      </c>
      <c r="E311" s="4">
        <v>8.9</v>
      </c>
      <c r="F311" s="1">
        <f t="shared" si="21"/>
        <v>462</v>
      </c>
      <c r="G311" s="8">
        <v>350</v>
      </c>
      <c r="H311" s="2">
        <f t="shared" si="22"/>
        <v>455</v>
      </c>
      <c r="I311" s="6">
        <v>41</v>
      </c>
      <c r="J311" s="2">
        <f t="shared" si="23"/>
        <v>635</v>
      </c>
      <c r="K311" s="3">
        <f t="shared" si="24"/>
        <v>1552</v>
      </c>
    </row>
    <row r="312" spans="1:11" x14ac:dyDescent="0.25">
      <c r="A312" s="28">
        <v>5</v>
      </c>
      <c r="B312" s="112" t="s">
        <v>274</v>
      </c>
      <c r="C312" s="120" t="s">
        <v>225</v>
      </c>
      <c r="D312" s="32" t="s">
        <v>26</v>
      </c>
      <c r="E312" s="4">
        <v>8.25</v>
      </c>
      <c r="F312" s="1">
        <f t="shared" si="21"/>
        <v>604</v>
      </c>
      <c r="G312" s="5">
        <v>366</v>
      </c>
      <c r="H312" s="2">
        <f t="shared" si="22"/>
        <v>516</v>
      </c>
      <c r="I312" s="6">
        <v>28.4</v>
      </c>
      <c r="J312" s="2">
        <f t="shared" si="23"/>
        <v>395</v>
      </c>
      <c r="K312" s="3">
        <f t="shared" si="24"/>
        <v>1515</v>
      </c>
    </row>
    <row r="313" spans="1:11" x14ac:dyDescent="0.25">
      <c r="A313" s="28">
        <v>6</v>
      </c>
      <c r="B313" s="112" t="s">
        <v>275</v>
      </c>
      <c r="C313" s="120" t="s">
        <v>152</v>
      </c>
      <c r="D313" s="32" t="s">
        <v>26</v>
      </c>
      <c r="E313" s="4">
        <v>8.35</v>
      </c>
      <c r="F313" s="1">
        <f t="shared" si="21"/>
        <v>581</v>
      </c>
      <c r="G313" s="13">
        <v>340</v>
      </c>
      <c r="H313" s="2">
        <f t="shared" si="22"/>
        <v>418</v>
      </c>
      <c r="I313" s="6">
        <v>33</v>
      </c>
      <c r="J313" s="2">
        <f t="shared" si="23"/>
        <v>481</v>
      </c>
      <c r="K313" s="3">
        <f t="shared" si="24"/>
        <v>1480</v>
      </c>
    </row>
    <row r="314" spans="1:11" x14ac:dyDescent="0.25">
      <c r="A314" s="105">
        <v>7</v>
      </c>
      <c r="B314" s="112" t="s">
        <v>276</v>
      </c>
      <c r="C314" s="119" t="s">
        <v>225</v>
      </c>
      <c r="D314" s="32" t="s">
        <v>26</v>
      </c>
      <c r="E314" s="4">
        <v>8.14</v>
      </c>
      <c r="F314" s="1">
        <f t="shared" si="21"/>
        <v>630</v>
      </c>
      <c r="G314" s="8">
        <v>352</v>
      </c>
      <c r="H314" s="2">
        <f t="shared" si="22"/>
        <v>463</v>
      </c>
      <c r="I314" s="6">
        <v>27.3</v>
      </c>
      <c r="J314" s="2">
        <f t="shared" si="23"/>
        <v>375</v>
      </c>
      <c r="K314" s="3">
        <f t="shared" si="24"/>
        <v>1468</v>
      </c>
    </row>
    <row r="315" spans="1:11" x14ac:dyDescent="0.25">
      <c r="A315" s="28">
        <v>8</v>
      </c>
      <c r="B315" s="112" t="s">
        <v>277</v>
      </c>
      <c r="C315" s="120" t="s">
        <v>225</v>
      </c>
      <c r="D315" s="30" t="s">
        <v>13</v>
      </c>
      <c r="E315" s="4">
        <v>7.82</v>
      </c>
      <c r="F315" s="1">
        <f t="shared" si="21"/>
        <v>706</v>
      </c>
      <c r="G315" s="8">
        <v>306</v>
      </c>
      <c r="H315" s="2">
        <f t="shared" si="22"/>
        <v>299</v>
      </c>
      <c r="I315" s="6">
        <v>30.2</v>
      </c>
      <c r="J315" s="2">
        <f t="shared" si="23"/>
        <v>429</v>
      </c>
      <c r="K315" s="3">
        <f t="shared" si="24"/>
        <v>1434</v>
      </c>
    </row>
    <row r="316" spans="1:11" x14ac:dyDescent="0.25">
      <c r="A316" s="28">
        <v>9</v>
      </c>
      <c r="B316" s="112" t="s">
        <v>278</v>
      </c>
      <c r="C316" s="120" t="s">
        <v>225</v>
      </c>
      <c r="D316" s="30" t="s">
        <v>117</v>
      </c>
      <c r="E316" s="4">
        <v>8.36</v>
      </c>
      <c r="F316" s="1">
        <f t="shared" si="21"/>
        <v>579</v>
      </c>
      <c r="G316" s="8">
        <v>328</v>
      </c>
      <c r="H316" s="2">
        <f t="shared" si="22"/>
        <v>375</v>
      </c>
      <c r="I316" s="6">
        <v>32.5</v>
      </c>
      <c r="J316" s="2">
        <f t="shared" si="23"/>
        <v>472</v>
      </c>
      <c r="K316" s="3">
        <f t="shared" si="24"/>
        <v>1426</v>
      </c>
    </row>
    <row r="317" spans="1:11" x14ac:dyDescent="0.25">
      <c r="A317" s="28">
        <v>10</v>
      </c>
      <c r="B317" s="14" t="s">
        <v>279</v>
      </c>
      <c r="C317" s="48" t="s">
        <v>152</v>
      </c>
      <c r="D317" s="56" t="s">
        <v>13</v>
      </c>
      <c r="E317" s="4">
        <v>8.48</v>
      </c>
      <c r="F317" s="1">
        <f t="shared" si="21"/>
        <v>552</v>
      </c>
      <c r="G317" s="5">
        <v>332</v>
      </c>
      <c r="H317" s="2">
        <f t="shared" si="22"/>
        <v>389</v>
      </c>
      <c r="I317" s="6">
        <v>32.299999999999997</v>
      </c>
      <c r="J317" s="2">
        <f t="shared" si="23"/>
        <v>468</v>
      </c>
      <c r="K317" s="3">
        <f t="shared" si="24"/>
        <v>1409</v>
      </c>
    </row>
    <row r="318" spans="1:11" x14ac:dyDescent="0.25">
      <c r="A318" s="28">
        <v>11</v>
      </c>
      <c r="B318" s="121" t="s">
        <v>280</v>
      </c>
      <c r="C318" s="48" t="s">
        <v>225</v>
      </c>
      <c r="D318" s="56" t="s">
        <v>24</v>
      </c>
      <c r="E318" s="4">
        <v>8.99</v>
      </c>
      <c r="F318" s="1">
        <f t="shared" si="21"/>
        <v>443</v>
      </c>
      <c r="G318" s="8">
        <v>327</v>
      </c>
      <c r="H318" s="2">
        <f t="shared" si="22"/>
        <v>371</v>
      </c>
      <c r="I318" s="6">
        <v>38.200000000000003</v>
      </c>
      <c r="J318" s="2">
        <f t="shared" si="23"/>
        <v>581</v>
      </c>
      <c r="K318" s="3">
        <f t="shared" si="24"/>
        <v>1395</v>
      </c>
    </row>
    <row r="319" spans="1:11" x14ac:dyDescent="0.25">
      <c r="A319" s="28">
        <v>12</v>
      </c>
      <c r="B319" s="112" t="s">
        <v>281</v>
      </c>
      <c r="C319" s="120" t="s">
        <v>225</v>
      </c>
      <c r="D319" s="122" t="s">
        <v>18</v>
      </c>
      <c r="E319" s="4">
        <v>8.14</v>
      </c>
      <c r="F319" s="1">
        <f t="shared" si="21"/>
        <v>630</v>
      </c>
      <c r="G319" s="8">
        <v>332</v>
      </c>
      <c r="H319" s="2">
        <f t="shared" si="22"/>
        <v>389</v>
      </c>
      <c r="I319" s="6">
        <v>26.2</v>
      </c>
      <c r="J319" s="2">
        <f t="shared" si="23"/>
        <v>354</v>
      </c>
      <c r="K319" s="3">
        <f t="shared" si="24"/>
        <v>1373</v>
      </c>
    </row>
    <row r="320" spans="1:11" x14ac:dyDescent="0.25">
      <c r="A320" s="105">
        <v>13</v>
      </c>
      <c r="B320" s="112" t="s">
        <v>282</v>
      </c>
      <c r="C320" s="119" t="s">
        <v>152</v>
      </c>
      <c r="D320" s="30" t="s">
        <v>13</v>
      </c>
      <c r="E320" s="4">
        <v>8.6199999999999992</v>
      </c>
      <c r="F320" s="1">
        <f t="shared" si="21"/>
        <v>521</v>
      </c>
      <c r="G320" s="5">
        <v>324</v>
      </c>
      <c r="H320" s="2">
        <f t="shared" si="22"/>
        <v>361</v>
      </c>
      <c r="I320" s="6">
        <v>31</v>
      </c>
      <c r="J320" s="2">
        <f t="shared" si="23"/>
        <v>444</v>
      </c>
      <c r="K320" s="3">
        <f t="shared" si="24"/>
        <v>1326</v>
      </c>
    </row>
    <row r="321" spans="1:11" x14ac:dyDescent="0.25">
      <c r="A321" s="28">
        <v>14</v>
      </c>
      <c r="B321" s="112" t="s">
        <v>283</v>
      </c>
      <c r="C321" s="120" t="s">
        <v>152</v>
      </c>
      <c r="D321" s="30" t="s">
        <v>117</v>
      </c>
      <c r="E321" s="4">
        <v>8.5299999999999994</v>
      </c>
      <c r="F321" s="1">
        <f t="shared" si="21"/>
        <v>541</v>
      </c>
      <c r="G321" s="5">
        <v>347</v>
      </c>
      <c r="H321" s="2">
        <f t="shared" si="22"/>
        <v>444</v>
      </c>
      <c r="I321" s="6">
        <v>20.100000000000001</v>
      </c>
      <c r="J321" s="2">
        <f t="shared" si="23"/>
        <v>244</v>
      </c>
      <c r="K321" s="3">
        <f t="shared" si="24"/>
        <v>1229</v>
      </c>
    </row>
    <row r="322" spans="1:11" x14ac:dyDescent="0.25">
      <c r="A322" s="28">
        <v>15</v>
      </c>
      <c r="B322" s="112" t="s">
        <v>284</v>
      </c>
      <c r="C322" s="119" t="s">
        <v>152</v>
      </c>
      <c r="D322" s="30" t="s">
        <v>117</v>
      </c>
      <c r="E322" s="4">
        <v>8.4499999999999993</v>
      </c>
      <c r="F322" s="1">
        <f t="shared" si="21"/>
        <v>559</v>
      </c>
      <c r="G322" s="8">
        <v>321</v>
      </c>
      <c r="H322" s="2">
        <f t="shared" si="22"/>
        <v>350</v>
      </c>
      <c r="I322" s="6">
        <v>23.7</v>
      </c>
      <c r="J322" s="2">
        <f t="shared" si="23"/>
        <v>309</v>
      </c>
      <c r="K322" s="3">
        <f t="shared" si="24"/>
        <v>1218</v>
      </c>
    </row>
    <row r="323" spans="1:11" x14ac:dyDescent="0.25">
      <c r="A323" s="105">
        <v>16</v>
      </c>
      <c r="B323" s="112" t="s">
        <v>285</v>
      </c>
      <c r="C323" s="113" t="s">
        <v>225</v>
      </c>
      <c r="D323" s="49" t="s">
        <v>16</v>
      </c>
      <c r="E323" s="4">
        <v>9.1199999999999992</v>
      </c>
      <c r="F323" s="1">
        <f t="shared" si="21"/>
        <v>417</v>
      </c>
      <c r="G323" s="8">
        <v>335</v>
      </c>
      <c r="H323" s="2">
        <f t="shared" si="22"/>
        <v>400</v>
      </c>
      <c r="I323" s="6">
        <v>28.3</v>
      </c>
      <c r="J323" s="2">
        <f t="shared" si="23"/>
        <v>393</v>
      </c>
      <c r="K323" s="3">
        <f t="shared" si="24"/>
        <v>1210</v>
      </c>
    </row>
    <row r="324" spans="1:11" x14ac:dyDescent="0.25">
      <c r="A324" s="105">
        <v>17</v>
      </c>
      <c r="B324" s="112" t="s">
        <v>286</v>
      </c>
      <c r="C324" s="120" t="s">
        <v>152</v>
      </c>
      <c r="D324" s="122" t="s">
        <v>18</v>
      </c>
      <c r="E324" s="4">
        <v>8.6300000000000008</v>
      </c>
      <c r="F324" s="1">
        <f t="shared" si="21"/>
        <v>519</v>
      </c>
      <c r="G324" s="5">
        <v>326</v>
      </c>
      <c r="H324" s="2">
        <f t="shared" si="22"/>
        <v>368</v>
      </c>
      <c r="I324" s="6">
        <v>23.6</v>
      </c>
      <c r="J324" s="2">
        <f t="shared" si="23"/>
        <v>307</v>
      </c>
      <c r="K324" s="3">
        <f t="shared" si="24"/>
        <v>1194</v>
      </c>
    </row>
    <row r="325" spans="1:11" x14ac:dyDescent="0.25">
      <c r="A325" s="24">
        <v>18</v>
      </c>
      <c r="B325" s="118" t="s">
        <v>287</v>
      </c>
      <c r="C325" s="113" t="s">
        <v>152</v>
      </c>
      <c r="D325" s="56" t="s">
        <v>24</v>
      </c>
      <c r="E325" s="4">
        <v>8.65</v>
      </c>
      <c r="F325" s="1">
        <f t="shared" si="21"/>
        <v>515</v>
      </c>
      <c r="G325" s="5">
        <v>342</v>
      </c>
      <c r="H325" s="2">
        <f t="shared" si="22"/>
        <v>425</v>
      </c>
      <c r="I325" s="6">
        <v>20</v>
      </c>
      <c r="J325" s="2">
        <f t="shared" si="23"/>
        <v>242</v>
      </c>
      <c r="K325" s="3">
        <f t="shared" si="24"/>
        <v>1182</v>
      </c>
    </row>
    <row r="326" spans="1:11" x14ac:dyDescent="0.25">
      <c r="A326" s="28">
        <v>19</v>
      </c>
      <c r="B326" s="59" t="s">
        <v>288</v>
      </c>
      <c r="C326" s="123" t="s">
        <v>152</v>
      </c>
      <c r="D326" s="124" t="s">
        <v>16</v>
      </c>
      <c r="E326" s="4">
        <v>8.6</v>
      </c>
      <c r="F326" s="1">
        <f t="shared" si="21"/>
        <v>526</v>
      </c>
      <c r="G326" s="5">
        <v>305</v>
      </c>
      <c r="H326" s="2">
        <f t="shared" si="22"/>
        <v>296</v>
      </c>
      <c r="I326" s="6">
        <v>20</v>
      </c>
      <c r="J326" s="2">
        <f t="shared" si="23"/>
        <v>242</v>
      </c>
      <c r="K326" s="3">
        <f t="shared" si="24"/>
        <v>1064</v>
      </c>
    </row>
    <row r="327" spans="1:11" x14ac:dyDescent="0.25">
      <c r="A327" s="105">
        <v>19</v>
      </c>
      <c r="B327" s="14" t="s">
        <v>289</v>
      </c>
      <c r="C327" s="48" t="s">
        <v>152</v>
      </c>
      <c r="D327" s="56" t="s">
        <v>13</v>
      </c>
      <c r="E327" s="4">
        <v>8.58</v>
      </c>
      <c r="F327" s="1">
        <f t="shared" si="21"/>
        <v>530</v>
      </c>
      <c r="G327" s="5">
        <v>270</v>
      </c>
      <c r="H327" s="2">
        <f t="shared" si="22"/>
        <v>187</v>
      </c>
      <c r="I327" s="6">
        <v>25.8</v>
      </c>
      <c r="J327" s="2">
        <f t="shared" si="23"/>
        <v>347</v>
      </c>
      <c r="K327" s="3">
        <f t="shared" si="24"/>
        <v>1064</v>
      </c>
    </row>
    <row r="328" spans="1:11" x14ac:dyDescent="0.25">
      <c r="A328" s="105">
        <v>21</v>
      </c>
      <c r="B328" s="59" t="s">
        <v>290</v>
      </c>
      <c r="C328" s="123" t="s">
        <v>152</v>
      </c>
      <c r="D328" s="124" t="s">
        <v>16</v>
      </c>
      <c r="E328" s="4">
        <v>8.59</v>
      </c>
      <c r="F328" s="1">
        <f t="shared" si="21"/>
        <v>528</v>
      </c>
      <c r="G328" s="8">
        <v>302</v>
      </c>
      <c r="H328" s="2">
        <f t="shared" si="22"/>
        <v>286</v>
      </c>
      <c r="I328" s="6">
        <v>19.8</v>
      </c>
      <c r="J328" s="2">
        <f t="shared" si="23"/>
        <v>238</v>
      </c>
      <c r="K328" s="3">
        <f t="shared" si="24"/>
        <v>1052</v>
      </c>
    </row>
    <row r="329" spans="1:11" x14ac:dyDescent="0.25">
      <c r="A329" s="28">
        <v>22</v>
      </c>
      <c r="B329" s="125" t="s">
        <v>291</v>
      </c>
      <c r="C329" s="10" t="s">
        <v>152</v>
      </c>
      <c r="D329" s="11" t="s">
        <v>16</v>
      </c>
      <c r="E329" s="4">
        <v>9.68</v>
      </c>
      <c r="F329" s="1">
        <f t="shared" si="21"/>
        <v>311</v>
      </c>
      <c r="G329" s="5">
        <v>327</v>
      </c>
      <c r="H329" s="2">
        <f t="shared" si="22"/>
        <v>371</v>
      </c>
      <c r="I329" s="6">
        <v>24.6</v>
      </c>
      <c r="J329" s="2">
        <f t="shared" si="23"/>
        <v>325</v>
      </c>
      <c r="K329" s="3">
        <f t="shared" si="24"/>
        <v>1007</v>
      </c>
    </row>
    <row r="330" spans="1:11" x14ac:dyDescent="0.25">
      <c r="A330" s="28">
        <v>23</v>
      </c>
      <c r="B330" s="59" t="s">
        <v>292</v>
      </c>
      <c r="C330" s="126" t="s">
        <v>225</v>
      </c>
      <c r="D330" s="124" t="s">
        <v>16</v>
      </c>
      <c r="E330" s="4">
        <v>8.92</v>
      </c>
      <c r="F330" s="1">
        <f t="shared" si="21"/>
        <v>457</v>
      </c>
      <c r="G330" s="5">
        <v>283</v>
      </c>
      <c r="H330" s="2">
        <f t="shared" si="22"/>
        <v>225</v>
      </c>
      <c r="I330" s="6">
        <v>23</v>
      </c>
      <c r="J330" s="2">
        <f t="shared" si="23"/>
        <v>296</v>
      </c>
      <c r="K330" s="3">
        <f>IF(B330&gt;0,F330++H330+J330,"")</f>
        <v>978</v>
      </c>
    </row>
    <row r="331" spans="1:11" x14ac:dyDescent="0.25">
      <c r="A331" s="105">
        <v>24</v>
      </c>
      <c r="B331" s="59" t="s">
        <v>293</v>
      </c>
      <c r="C331" s="123" t="s">
        <v>225</v>
      </c>
      <c r="D331" s="124" t="s">
        <v>16</v>
      </c>
      <c r="E331" s="4">
        <v>9.6999999999999993</v>
      </c>
      <c r="F331" s="1">
        <f t="shared" si="21"/>
        <v>307</v>
      </c>
      <c r="G331" s="8">
        <v>298</v>
      </c>
      <c r="H331" s="2">
        <f t="shared" si="22"/>
        <v>273</v>
      </c>
      <c r="I331" s="6">
        <v>22.9</v>
      </c>
      <c r="J331" s="2">
        <f t="shared" si="23"/>
        <v>294</v>
      </c>
      <c r="K331" s="3">
        <f>IF(B331&gt;0,F331+H331+J331,"")</f>
        <v>874</v>
      </c>
    </row>
    <row r="332" spans="1:11" x14ac:dyDescent="0.25">
      <c r="A332" s="28">
        <v>25</v>
      </c>
      <c r="B332" s="14" t="s">
        <v>294</v>
      </c>
      <c r="C332" s="48" t="s">
        <v>152</v>
      </c>
      <c r="D332" s="49" t="s">
        <v>16</v>
      </c>
      <c r="E332" s="4">
        <v>9.15</v>
      </c>
      <c r="F332" s="1">
        <f t="shared" si="21"/>
        <v>411</v>
      </c>
      <c r="G332" s="8">
        <v>281</v>
      </c>
      <c r="H332" s="2">
        <f t="shared" si="22"/>
        <v>219</v>
      </c>
      <c r="I332" s="6">
        <v>14.2</v>
      </c>
      <c r="J332" s="2">
        <f t="shared" si="23"/>
        <v>141</v>
      </c>
      <c r="K332" s="3">
        <f>IF(B332&gt;0,F332+H332+J332,"")</f>
        <v>771</v>
      </c>
    </row>
    <row r="333" spans="1:11" x14ac:dyDescent="0.25">
      <c r="A333" s="28">
        <v>26</v>
      </c>
      <c r="B333" s="59" t="s">
        <v>295</v>
      </c>
      <c r="C333" s="123" t="s">
        <v>152</v>
      </c>
      <c r="D333" s="124" t="s">
        <v>16</v>
      </c>
      <c r="E333" s="4">
        <v>10.02</v>
      </c>
      <c r="F333" s="1">
        <f t="shared" si="21"/>
        <v>252</v>
      </c>
      <c r="G333" s="8">
        <v>260</v>
      </c>
      <c r="H333" s="2">
        <f t="shared" si="22"/>
        <v>158</v>
      </c>
      <c r="I333" s="6">
        <v>22.8</v>
      </c>
      <c r="J333" s="2">
        <f t="shared" si="23"/>
        <v>292</v>
      </c>
      <c r="K333" s="3">
        <f>IF(B333&gt;0,F333+H333+J333,"")</f>
        <v>702</v>
      </c>
    </row>
    <row r="334" spans="1:11" x14ac:dyDescent="0.25">
      <c r="A334" s="28">
        <v>27</v>
      </c>
      <c r="B334" s="112" t="s">
        <v>296</v>
      </c>
      <c r="C334" s="126" t="s">
        <v>225</v>
      </c>
      <c r="D334" s="56" t="s">
        <v>16</v>
      </c>
      <c r="E334" s="4">
        <v>10.78</v>
      </c>
      <c r="F334" s="1">
        <f t="shared" si="21"/>
        <v>139</v>
      </c>
      <c r="G334" s="5">
        <v>253</v>
      </c>
      <c r="H334" s="2">
        <f t="shared" si="22"/>
        <v>139</v>
      </c>
      <c r="I334" s="6">
        <v>20</v>
      </c>
      <c r="J334" s="2">
        <f t="shared" si="23"/>
        <v>242</v>
      </c>
      <c r="K334" s="3">
        <f>IF(B334&gt;0,F334+H334+J334,"")</f>
        <v>520</v>
      </c>
    </row>
    <row r="335" spans="1:11" x14ac:dyDescent="0.25">
      <c r="A335" s="28">
        <v>28</v>
      </c>
      <c r="B335" s="43" t="s">
        <v>297</v>
      </c>
      <c r="C335" s="37" t="s">
        <v>225</v>
      </c>
      <c r="D335" s="38" t="s">
        <v>16</v>
      </c>
      <c r="E335" s="4">
        <v>10.119999999999999</v>
      </c>
      <c r="F335" s="1">
        <f t="shared" si="21"/>
        <v>236</v>
      </c>
      <c r="G335" s="8">
        <v>247</v>
      </c>
      <c r="H335" s="2">
        <f t="shared" si="22"/>
        <v>123</v>
      </c>
      <c r="I335" s="6">
        <v>11.9</v>
      </c>
      <c r="J335" s="2">
        <f t="shared" si="23"/>
        <v>103</v>
      </c>
      <c r="K335" s="3">
        <f>IF(B335&gt;0,F335+H335+J335,"")</f>
        <v>462</v>
      </c>
    </row>
    <row r="344" spans="1:11" ht="17.399999999999999" x14ac:dyDescent="0.3">
      <c r="B344" s="142" t="s">
        <v>343</v>
      </c>
    </row>
    <row r="345" spans="1:11" x14ac:dyDescent="0.25">
      <c r="A345" s="15"/>
      <c r="B345" s="16" t="s">
        <v>0</v>
      </c>
      <c r="C345" s="34" t="s">
        <v>1</v>
      </c>
      <c r="D345" s="127" t="s">
        <v>2</v>
      </c>
      <c r="E345" s="19" t="s">
        <v>3</v>
      </c>
      <c r="F345" s="20" t="s">
        <v>4</v>
      </c>
      <c r="G345" s="21" t="s">
        <v>5</v>
      </c>
      <c r="H345" s="22" t="s">
        <v>4</v>
      </c>
      <c r="I345" s="21" t="s">
        <v>6</v>
      </c>
      <c r="J345" s="22" t="s">
        <v>4</v>
      </c>
      <c r="K345" s="23" t="s">
        <v>4</v>
      </c>
    </row>
    <row r="346" spans="1:11" x14ac:dyDescent="0.25">
      <c r="A346" s="24">
        <v>1</v>
      </c>
      <c r="B346" s="7" t="s">
        <v>298</v>
      </c>
      <c r="C346" s="10" t="s">
        <v>152</v>
      </c>
      <c r="D346" s="30" t="s">
        <v>16</v>
      </c>
      <c r="E346" s="4">
        <v>8.23</v>
      </c>
      <c r="F346" s="1">
        <f t="shared" ref="F346:F375" si="25">IF(AND(E346&gt;6,E346&lt;12.5),ROUNDDOWN(58.015*(12.5-E346)^1.62,0),0)</f>
        <v>609</v>
      </c>
      <c r="G346" s="8">
        <v>376</v>
      </c>
      <c r="H346" s="2">
        <f t="shared" ref="H346:H375" si="26">IF(AND(G346&gt;180,G346&lt;600),ROUNDDOWN(0.34354*(G346-180)^1.4,0),"0")</f>
        <v>556</v>
      </c>
      <c r="I346" s="6">
        <v>29.7</v>
      </c>
      <c r="J346" s="2">
        <f t="shared" ref="J346:J375" si="27">IF(I346&gt;5,ROUNDDOWN(12.33*(I346-5)^1.15,0),0)</f>
        <v>492</v>
      </c>
      <c r="K346" s="3">
        <f t="shared" ref="K346:K377" si="28">IF(B346&gt;0,F346+H346+J346,"")</f>
        <v>1657</v>
      </c>
    </row>
    <row r="347" spans="1:11" x14ac:dyDescent="0.25">
      <c r="A347" s="28">
        <v>2</v>
      </c>
      <c r="B347" s="7" t="s">
        <v>299</v>
      </c>
      <c r="C347" s="29" t="s">
        <v>225</v>
      </c>
      <c r="D347" s="30" t="s">
        <v>16</v>
      </c>
      <c r="E347" s="4">
        <v>8.18</v>
      </c>
      <c r="F347" s="1">
        <f t="shared" si="25"/>
        <v>620</v>
      </c>
      <c r="G347" s="8">
        <v>362</v>
      </c>
      <c r="H347" s="2">
        <f t="shared" si="26"/>
        <v>501</v>
      </c>
      <c r="I347" s="6">
        <v>29.1</v>
      </c>
      <c r="J347" s="2">
        <f t="shared" si="27"/>
        <v>478</v>
      </c>
      <c r="K347" s="3">
        <f t="shared" si="28"/>
        <v>1599</v>
      </c>
    </row>
    <row r="348" spans="1:11" x14ac:dyDescent="0.25">
      <c r="A348" s="28">
        <v>3</v>
      </c>
      <c r="B348" s="7" t="s">
        <v>300</v>
      </c>
      <c r="C348" s="29" t="s">
        <v>152</v>
      </c>
      <c r="D348" s="30" t="s">
        <v>24</v>
      </c>
      <c r="E348" s="4">
        <v>8.44</v>
      </c>
      <c r="F348" s="1">
        <f t="shared" si="25"/>
        <v>561</v>
      </c>
      <c r="G348" s="8">
        <v>358</v>
      </c>
      <c r="H348" s="2">
        <f t="shared" si="26"/>
        <v>485</v>
      </c>
      <c r="I348" s="6">
        <v>29.4</v>
      </c>
      <c r="J348" s="2">
        <f t="shared" si="27"/>
        <v>485</v>
      </c>
      <c r="K348" s="3">
        <f t="shared" si="28"/>
        <v>1531</v>
      </c>
    </row>
    <row r="349" spans="1:11" x14ac:dyDescent="0.25">
      <c r="A349" s="28">
        <v>4</v>
      </c>
      <c r="B349" s="9" t="s">
        <v>301</v>
      </c>
      <c r="C349" s="12" t="s">
        <v>152</v>
      </c>
      <c r="D349" s="11" t="s">
        <v>16</v>
      </c>
      <c r="E349" s="4">
        <v>8.09</v>
      </c>
      <c r="F349" s="1">
        <f t="shared" si="25"/>
        <v>641</v>
      </c>
      <c r="G349" s="8">
        <v>366</v>
      </c>
      <c r="H349" s="2">
        <f t="shared" si="26"/>
        <v>516</v>
      </c>
      <c r="I349" s="6">
        <v>23.1</v>
      </c>
      <c r="J349" s="2">
        <f t="shared" si="27"/>
        <v>344</v>
      </c>
      <c r="K349" s="3">
        <f t="shared" si="28"/>
        <v>1501</v>
      </c>
    </row>
    <row r="350" spans="1:11" x14ac:dyDescent="0.25">
      <c r="A350" s="28">
        <v>5</v>
      </c>
      <c r="B350" s="9" t="s">
        <v>302</v>
      </c>
      <c r="C350" s="10" t="s">
        <v>152</v>
      </c>
      <c r="D350" s="11" t="s">
        <v>16</v>
      </c>
      <c r="E350" s="4">
        <v>8.4499999999999993</v>
      </c>
      <c r="F350" s="1">
        <f t="shared" si="25"/>
        <v>559</v>
      </c>
      <c r="G350" s="8">
        <v>355</v>
      </c>
      <c r="H350" s="2">
        <f t="shared" si="26"/>
        <v>474</v>
      </c>
      <c r="I350" s="33">
        <v>21.1</v>
      </c>
      <c r="J350" s="2">
        <f t="shared" si="27"/>
        <v>301</v>
      </c>
      <c r="K350" s="3">
        <f t="shared" si="28"/>
        <v>1334</v>
      </c>
    </row>
    <row r="351" spans="1:11" x14ac:dyDescent="0.25">
      <c r="A351" s="28">
        <v>6</v>
      </c>
      <c r="B351" s="9" t="s">
        <v>303</v>
      </c>
      <c r="C351" s="10" t="s">
        <v>152</v>
      </c>
      <c r="D351" s="11" t="s">
        <v>16</v>
      </c>
      <c r="E351" s="4">
        <v>8.48</v>
      </c>
      <c r="F351" s="1">
        <f t="shared" si="25"/>
        <v>552</v>
      </c>
      <c r="G351" s="8">
        <v>341</v>
      </c>
      <c r="H351" s="2">
        <f t="shared" si="26"/>
        <v>422</v>
      </c>
      <c r="I351" s="6">
        <v>23.2</v>
      </c>
      <c r="J351" s="2">
        <f t="shared" si="27"/>
        <v>346</v>
      </c>
      <c r="K351" s="3">
        <f t="shared" si="28"/>
        <v>1320</v>
      </c>
    </row>
    <row r="352" spans="1:11" x14ac:dyDescent="0.25">
      <c r="A352" s="28">
        <v>7</v>
      </c>
      <c r="B352" s="7" t="s">
        <v>304</v>
      </c>
      <c r="C352" s="29" t="s">
        <v>225</v>
      </c>
      <c r="D352" s="11" t="s">
        <v>16</v>
      </c>
      <c r="E352" s="4">
        <v>8.18</v>
      </c>
      <c r="F352" s="1">
        <f t="shared" si="25"/>
        <v>620</v>
      </c>
      <c r="G352" s="8">
        <v>348</v>
      </c>
      <c r="H352" s="2">
        <f t="shared" si="26"/>
        <v>448</v>
      </c>
      <c r="I352" s="6">
        <v>18.100000000000001</v>
      </c>
      <c r="J352" s="2">
        <f t="shared" si="27"/>
        <v>237</v>
      </c>
      <c r="K352" s="3">
        <f t="shared" si="28"/>
        <v>1305</v>
      </c>
    </row>
    <row r="353" spans="1:11" x14ac:dyDescent="0.25">
      <c r="A353" s="28">
        <v>8</v>
      </c>
      <c r="B353" s="7" t="s">
        <v>305</v>
      </c>
      <c r="C353" s="29" t="s">
        <v>225</v>
      </c>
      <c r="D353" s="30" t="s">
        <v>24</v>
      </c>
      <c r="E353" s="4">
        <v>8.67</v>
      </c>
      <c r="F353" s="1">
        <f t="shared" si="25"/>
        <v>510</v>
      </c>
      <c r="G353" s="8">
        <v>300</v>
      </c>
      <c r="H353" s="2">
        <f t="shared" si="26"/>
        <v>279</v>
      </c>
      <c r="I353" s="6">
        <v>26.9</v>
      </c>
      <c r="J353" s="2">
        <f t="shared" si="27"/>
        <v>429</v>
      </c>
      <c r="K353" s="3">
        <f t="shared" si="28"/>
        <v>1218</v>
      </c>
    </row>
    <row r="354" spans="1:11" x14ac:dyDescent="0.25">
      <c r="A354" s="28">
        <v>9</v>
      </c>
      <c r="B354" s="7" t="s">
        <v>306</v>
      </c>
      <c r="C354" s="29" t="s">
        <v>152</v>
      </c>
      <c r="D354" s="30" t="s">
        <v>13</v>
      </c>
      <c r="E354" s="4">
        <v>8.59</v>
      </c>
      <c r="F354" s="1">
        <f t="shared" si="25"/>
        <v>528</v>
      </c>
      <c r="G354" s="5">
        <v>320</v>
      </c>
      <c r="H354" s="2">
        <f t="shared" si="26"/>
        <v>347</v>
      </c>
      <c r="I354" s="6">
        <v>22.3</v>
      </c>
      <c r="J354" s="2">
        <f t="shared" si="27"/>
        <v>327</v>
      </c>
      <c r="K354" s="3">
        <f t="shared" si="28"/>
        <v>1202</v>
      </c>
    </row>
    <row r="355" spans="1:11" x14ac:dyDescent="0.25">
      <c r="A355" s="28">
        <v>10</v>
      </c>
      <c r="B355" s="25" t="s">
        <v>307</v>
      </c>
      <c r="C355" s="29" t="s">
        <v>152</v>
      </c>
      <c r="D355" s="30" t="s">
        <v>18</v>
      </c>
      <c r="E355" s="4">
        <v>8.4</v>
      </c>
      <c r="F355" s="1">
        <f t="shared" si="25"/>
        <v>570</v>
      </c>
      <c r="G355" s="5">
        <v>340</v>
      </c>
      <c r="H355" s="2">
        <f t="shared" si="26"/>
        <v>418</v>
      </c>
      <c r="I355" s="6">
        <v>15.4</v>
      </c>
      <c r="J355" s="2">
        <f t="shared" si="27"/>
        <v>182</v>
      </c>
      <c r="K355" s="3">
        <f t="shared" si="28"/>
        <v>1170</v>
      </c>
    </row>
    <row r="356" spans="1:11" x14ac:dyDescent="0.25">
      <c r="A356" s="28">
        <v>10</v>
      </c>
      <c r="B356" s="7" t="s">
        <v>308</v>
      </c>
      <c r="C356" s="10" t="s">
        <v>225</v>
      </c>
      <c r="D356" s="11" t="s">
        <v>16</v>
      </c>
      <c r="E356" s="4">
        <v>8.4499999999999993</v>
      </c>
      <c r="F356" s="1">
        <f t="shared" si="25"/>
        <v>559</v>
      </c>
      <c r="G356" s="8">
        <v>312</v>
      </c>
      <c r="H356" s="2">
        <f t="shared" si="26"/>
        <v>319</v>
      </c>
      <c r="I356" s="6">
        <v>20.7</v>
      </c>
      <c r="J356" s="2">
        <f t="shared" si="27"/>
        <v>292</v>
      </c>
      <c r="K356" s="3">
        <f t="shared" si="28"/>
        <v>1170</v>
      </c>
    </row>
    <row r="357" spans="1:11" x14ac:dyDescent="0.25">
      <c r="A357" s="28">
        <v>12</v>
      </c>
      <c r="B357" s="76" t="s">
        <v>309</v>
      </c>
      <c r="C357" s="77" t="s">
        <v>225</v>
      </c>
      <c r="D357" s="30" t="s">
        <v>24</v>
      </c>
      <c r="E357" s="4">
        <v>8.6999999999999993</v>
      </c>
      <c r="F357" s="1">
        <f t="shared" si="25"/>
        <v>504</v>
      </c>
      <c r="G357" s="8">
        <v>335</v>
      </c>
      <c r="H357" s="2">
        <f t="shared" si="26"/>
        <v>400</v>
      </c>
      <c r="I357" s="6">
        <v>17.7</v>
      </c>
      <c r="J357" s="2">
        <f t="shared" si="27"/>
        <v>229</v>
      </c>
      <c r="K357" s="3">
        <f t="shared" si="28"/>
        <v>1133</v>
      </c>
    </row>
    <row r="358" spans="1:11" x14ac:dyDescent="0.25">
      <c r="A358" s="28">
        <v>13</v>
      </c>
      <c r="B358" s="25" t="s">
        <v>310</v>
      </c>
      <c r="C358" s="26" t="s">
        <v>152</v>
      </c>
      <c r="D358" s="30" t="s">
        <v>16</v>
      </c>
      <c r="E358" s="4">
        <v>8.69</v>
      </c>
      <c r="F358" s="1">
        <f t="shared" si="25"/>
        <v>506</v>
      </c>
      <c r="G358" s="5">
        <v>307</v>
      </c>
      <c r="H358" s="2">
        <f t="shared" si="26"/>
        <v>302</v>
      </c>
      <c r="I358" s="6">
        <v>21.9</v>
      </c>
      <c r="J358" s="2">
        <f t="shared" si="27"/>
        <v>318</v>
      </c>
      <c r="K358" s="3">
        <f t="shared" si="28"/>
        <v>1126</v>
      </c>
    </row>
    <row r="359" spans="1:11" x14ac:dyDescent="0.25">
      <c r="A359" s="28">
        <v>14</v>
      </c>
      <c r="B359" s="7" t="s">
        <v>311</v>
      </c>
      <c r="C359" s="29" t="s">
        <v>152</v>
      </c>
      <c r="D359" s="30" t="s">
        <v>117</v>
      </c>
      <c r="E359" s="4">
        <v>8.8000000000000007</v>
      </c>
      <c r="F359" s="1">
        <f t="shared" si="25"/>
        <v>483</v>
      </c>
      <c r="G359" s="8">
        <v>318</v>
      </c>
      <c r="H359" s="2">
        <f t="shared" si="26"/>
        <v>340</v>
      </c>
      <c r="I359" s="6">
        <v>20.5</v>
      </c>
      <c r="J359" s="2">
        <f t="shared" si="27"/>
        <v>288</v>
      </c>
      <c r="K359" s="3">
        <f t="shared" si="28"/>
        <v>1111</v>
      </c>
    </row>
    <row r="360" spans="1:11" x14ac:dyDescent="0.25">
      <c r="A360" s="28">
        <v>15</v>
      </c>
      <c r="B360" s="9" t="s">
        <v>312</v>
      </c>
      <c r="C360" s="29" t="s">
        <v>225</v>
      </c>
      <c r="D360" s="30" t="s">
        <v>24</v>
      </c>
      <c r="E360" s="4">
        <v>8.7200000000000006</v>
      </c>
      <c r="F360" s="1">
        <f t="shared" si="25"/>
        <v>500</v>
      </c>
      <c r="G360" s="8">
        <v>315</v>
      </c>
      <c r="H360" s="2">
        <f t="shared" si="26"/>
        <v>329</v>
      </c>
      <c r="I360" s="6">
        <v>20.100000000000001</v>
      </c>
      <c r="J360" s="2">
        <f t="shared" si="27"/>
        <v>279</v>
      </c>
      <c r="K360" s="3">
        <f t="shared" si="28"/>
        <v>1108</v>
      </c>
    </row>
    <row r="361" spans="1:11" x14ac:dyDescent="0.25">
      <c r="A361" s="28">
        <v>16</v>
      </c>
      <c r="B361" s="7" t="s">
        <v>313</v>
      </c>
      <c r="C361" s="29" t="s">
        <v>152</v>
      </c>
      <c r="D361" s="11" t="s">
        <v>16</v>
      </c>
      <c r="E361" s="4">
        <v>8.4</v>
      </c>
      <c r="F361" s="1">
        <f t="shared" si="25"/>
        <v>570</v>
      </c>
      <c r="G361" s="5">
        <v>323</v>
      </c>
      <c r="H361" s="2">
        <f t="shared" si="26"/>
        <v>357</v>
      </c>
      <c r="I361" s="6">
        <v>15.1</v>
      </c>
      <c r="J361" s="2">
        <f t="shared" si="27"/>
        <v>176</v>
      </c>
      <c r="K361" s="3">
        <f t="shared" si="28"/>
        <v>1103</v>
      </c>
    </row>
    <row r="362" spans="1:11" x14ac:dyDescent="0.25">
      <c r="A362" s="28">
        <v>17</v>
      </c>
      <c r="B362" s="7" t="s">
        <v>314</v>
      </c>
      <c r="C362" s="29" t="s">
        <v>152</v>
      </c>
      <c r="D362" s="30" t="s">
        <v>18</v>
      </c>
      <c r="E362" s="4">
        <v>8.48</v>
      </c>
      <c r="F362" s="1">
        <f t="shared" si="25"/>
        <v>552</v>
      </c>
      <c r="G362" s="8">
        <v>318</v>
      </c>
      <c r="H362" s="2">
        <f t="shared" si="26"/>
        <v>340</v>
      </c>
      <c r="I362" s="6">
        <v>16.600000000000001</v>
      </c>
      <c r="J362" s="2">
        <f t="shared" si="27"/>
        <v>206</v>
      </c>
      <c r="K362" s="3">
        <f t="shared" si="28"/>
        <v>1098</v>
      </c>
    </row>
    <row r="363" spans="1:11" x14ac:dyDescent="0.25">
      <c r="A363" s="28">
        <v>18</v>
      </c>
      <c r="B363" s="9" t="s">
        <v>315</v>
      </c>
      <c r="C363" s="10" t="s">
        <v>225</v>
      </c>
      <c r="D363" s="11" t="s">
        <v>16</v>
      </c>
      <c r="E363" s="4">
        <v>8.6</v>
      </c>
      <c r="F363" s="1">
        <f t="shared" si="25"/>
        <v>526</v>
      </c>
      <c r="G363" s="5">
        <v>304</v>
      </c>
      <c r="H363" s="2">
        <f t="shared" si="26"/>
        <v>292</v>
      </c>
      <c r="I363" s="6">
        <v>18.5</v>
      </c>
      <c r="J363" s="2">
        <f t="shared" si="27"/>
        <v>245</v>
      </c>
      <c r="K363" s="3">
        <f t="shared" si="28"/>
        <v>1063</v>
      </c>
    </row>
    <row r="364" spans="1:11" x14ac:dyDescent="0.25">
      <c r="A364" s="28">
        <v>19</v>
      </c>
      <c r="B364" s="7" t="s">
        <v>316</v>
      </c>
      <c r="C364" s="12" t="s">
        <v>152</v>
      </c>
      <c r="D364" s="30" t="s">
        <v>18</v>
      </c>
      <c r="E364" s="4">
        <v>8.82</v>
      </c>
      <c r="F364" s="1">
        <f t="shared" si="25"/>
        <v>478</v>
      </c>
      <c r="G364" s="8">
        <v>320</v>
      </c>
      <c r="H364" s="2">
        <f t="shared" si="26"/>
        <v>347</v>
      </c>
      <c r="I364" s="6">
        <v>17.7</v>
      </c>
      <c r="J364" s="2">
        <f t="shared" si="27"/>
        <v>229</v>
      </c>
      <c r="K364" s="3">
        <f t="shared" si="28"/>
        <v>1054</v>
      </c>
    </row>
    <row r="365" spans="1:11" x14ac:dyDescent="0.25">
      <c r="A365" s="28">
        <v>20</v>
      </c>
      <c r="B365" s="7" t="s">
        <v>317</v>
      </c>
      <c r="C365" s="29" t="s">
        <v>225</v>
      </c>
      <c r="D365" s="32" t="s">
        <v>28</v>
      </c>
      <c r="E365" s="4">
        <v>9.1</v>
      </c>
      <c r="F365" s="1">
        <f t="shared" si="25"/>
        <v>421</v>
      </c>
      <c r="G365" s="8">
        <v>297</v>
      </c>
      <c r="H365" s="2">
        <f t="shared" si="26"/>
        <v>270</v>
      </c>
      <c r="I365" s="6">
        <v>21.6</v>
      </c>
      <c r="J365" s="2">
        <f t="shared" si="27"/>
        <v>311</v>
      </c>
      <c r="K365" s="3">
        <f t="shared" si="28"/>
        <v>1002</v>
      </c>
    </row>
    <row r="366" spans="1:11" x14ac:dyDescent="0.25">
      <c r="A366" s="28">
        <v>21</v>
      </c>
      <c r="B366" s="7" t="s">
        <v>318</v>
      </c>
      <c r="C366" s="29" t="s">
        <v>225</v>
      </c>
      <c r="D366" s="30" t="s">
        <v>13</v>
      </c>
      <c r="E366" s="4">
        <v>8.6</v>
      </c>
      <c r="F366" s="1">
        <f t="shared" si="25"/>
        <v>526</v>
      </c>
      <c r="G366" s="5">
        <v>289</v>
      </c>
      <c r="H366" s="2">
        <f t="shared" si="26"/>
        <v>244</v>
      </c>
      <c r="I366" s="6">
        <v>15.9</v>
      </c>
      <c r="J366" s="2">
        <f t="shared" si="27"/>
        <v>192</v>
      </c>
      <c r="K366" s="3">
        <f t="shared" si="28"/>
        <v>962</v>
      </c>
    </row>
    <row r="367" spans="1:11" x14ac:dyDescent="0.25">
      <c r="A367" s="28">
        <v>22</v>
      </c>
      <c r="B367" s="9" t="s">
        <v>319</v>
      </c>
      <c r="C367" s="12" t="s">
        <v>152</v>
      </c>
      <c r="D367" s="11" t="s">
        <v>16</v>
      </c>
      <c r="E367" s="4">
        <v>9.56</v>
      </c>
      <c r="F367" s="1">
        <f t="shared" si="25"/>
        <v>332</v>
      </c>
      <c r="G367" s="5">
        <v>322</v>
      </c>
      <c r="H367" s="2">
        <f t="shared" si="26"/>
        <v>354</v>
      </c>
      <c r="I367" s="6">
        <v>19</v>
      </c>
      <c r="J367" s="2">
        <f t="shared" si="27"/>
        <v>256</v>
      </c>
      <c r="K367" s="3">
        <f t="shared" si="28"/>
        <v>942</v>
      </c>
    </row>
    <row r="368" spans="1:11" x14ac:dyDescent="0.25">
      <c r="A368" s="28">
        <v>23</v>
      </c>
      <c r="B368" s="7" t="s">
        <v>320</v>
      </c>
      <c r="C368" s="29" t="s">
        <v>225</v>
      </c>
      <c r="D368" s="32" t="s">
        <v>28</v>
      </c>
      <c r="E368" s="4">
        <v>9.0299999999999994</v>
      </c>
      <c r="F368" s="1">
        <f t="shared" si="25"/>
        <v>435</v>
      </c>
      <c r="G368" s="5">
        <v>323</v>
      </c>
      <c r="H368" s="2">
        <f t="shared" si="26"/>
        <v>357</v>
      </c>
      <c r="I368" s="6">
        <v>13.6</v>
      </c>
      <c r="J368" s="2">
        <f t="shared" si="27"/>
        <v>146</v>
      </c>
      <c r="K368" s="3">
        <f t="shared" si="28"/>
        <v>938</v>
      </c>
    </row>
    <row r="369" spans="1:11" x14ac:dyDescent="0.25">
      <c r="A369" s="28">
        <v>24</v>
      </c>
      <c r="B369" s="7" t="s">
        <v>321</v>
      </c>
      <c r="C369" s="29" t="s">
        <v>152</v>
      </c>
      <c r="D369" s="128" t="s">
        <v>16</v>
      </c>
      <c r="E369" s="4">
        <v>8.61</v>
      </c>
      <c r="F369" s="1">
        <f t="shared" si="25"/>
        <v>523</v>
      </c>
      <c r="G369" s="8">
        <v>293</v>
      </c>
      <c r="H369" s="2">
        <f t="shared" si="26"/>
        <v>257</v>
      </c>
      <c r="I369" s="6">
        <v>12.9</v>
      </c>
      <c r="J369" s="2">
        <f t="shared" si="27"/>
        <v>132</v>
      </c>
      <c r="K369" s="3">
        <f t="shared" si="28"/>
        <v>912</v>
      </c>
    </row>
    <row r="370" spans="1:11" x14ac:dyDescent="0.25">
      <c r="A370" s="28">
        <v>25</v>
      </c>
      <c r="B370" s="7" t="s">
        <v>322</v>
      </c>
      <c r="C370" s="29" t="s">
        <v>152</v>
      </c>
      <c r="D370" s="30" t="s">
        <v>16</v>
      </c>
      <c r="E370" s="4">
        <v>9.41</v>
      </c>
      <c r="F370" s="1">
        <f t="shared" si="25"/>
        <v>360</v>
      </c>
      <c r="G370" s="8">
        <v>317</v>
      </c>
      <c r="H370" s="2">
        <f t="shared" si="26"/>
        <v>336</v>
      </c>
      <c r="I370" s="6">
        <v>15</v>
      </c>
      <c r="J370" s="2">
        <f t="shared" si="27"/>
        <v>174</v>
      </c>
      <c r="K370" s="3">
        <f t="shared" si="28"/>
        <v>870</v>
      </c>
    </row>
    <row r="371" spans="1:11" x14ac:dyDescent="0.25">
      <c r="A371" s="28">
        <v>26</v>
      </c>
      <c r="B371" s="9" t="s">
        <v>323</v>
      </c>
      <c r="C371" s="12" t="s">
        <v>152</v>
      </c>
      <c r="D371" s="11" t="s">
        <v>117</v>
      </c>
      <c r="E371" s="4">
        <v>8.9700000000000006</v>
      </c>
      <c r="F371" s="1">
        <f t="shared" si="25"/>
        <v>447</v>
      </c>
      <c r="G371" s="5">
        <v>301</v>
      </c>
      <c r="H371" s="2">
        <f t="shared" si="26"/>
        <v>283</v>
      </c>
      <c r="I371" s="6">
        <v>12</v>
      </c>
      <c r="J371" s="2">
        <f t="shared" si="27"/>
        <v>115</v>
      </c>
      <c r="K371" s="3">
        <f t="shared" si="28"/>
        <v>845</v>
      </c>
    </row>
    <row r="372" spans="1:11" x14ac:dyDescent="0.25">
      <c r="A372" s="28">
        <v>27</v>
      </c>
      <c r="B372" s="9" t="s">
        <v>324</v>
      </c>
      <c r="C372" s="10" t="s">
        <v>225</v>
      </c>
      <c r="D372" s="11" t="s">
        <v>16</v>
      </c>
      <c r="E372" s="4">
        <v>8.5299999999999994</v>
      </c>
      <c r="F372" s="1">
        <f t="shared" si="25"/>
        <v>541</v>
      </c>
      <c r="G372" s="8">
        <v>248</v>
      </c>
      <c r="H372" s="2">
        <f t="shared" si="26"/>
        <v>126</v>
      </c>
      <c r="I372" s="6">
        <v>13.6</v>
      </c>
      <c r="J372" s="2">
        <f t="shared" si="27"/>
        <v>146</v>
      </c>
      <c r="K372" s="3">
        <f t="shared" si="28"/>
        <v>813</v>
      </c>
    </row>
    <row r="373" spans="1:11" x14ac:dyDescent="0.25">
      <c r="A373" s="28">
        <v>28</v>
      </c>
      <c r="B373" s="7" t="s">
        <v>325</v>
      </c>
      <c r="C373" s="12" t="s">
        <v>152</v>
      </c>
      <c r="D373" s="30" t="s">
        <v>13</v>
      </c>
      <c r="E373" s="4">
        <v>9.35</v>
      </c>
      <c r="F373" s="1">
        <f t="shared" si="25"/>
        <v>372</v>
      </c>
      <c r="G373" s="8">
        <v>287</v>
      </c>
      <c r="H373" s="2">
        <f t="shared" si="26"/>
        <v>238</v>
      </c>
      <c r="I373" s="6">
        <v>10.5</v>
      </c>
      <c r="J373" s="2">
        <f t="shared" si="27"/>
        <v>87</v>
      </c>
      <c r="K373" s="3">
        <f t="shared" si="28"/>
        <v>697</v>
      </c>
    </row>
    <row r="374" spans="1:11" x14ac:dyDescent="0.25">
      <c r="A374" s="28">
        <v>29</v>
      </c>
      <c r="B374" s="7" t="s">
        <v>326</v>
      </c>
      <c r="C374" s="29" t="s">
        <v>152</v>
      </c>
      <c r="D374" s="11" t="s">
        <v>16</v>
      </c>
      <c r="E374" s="4">
        <v>9.92</v>
      </c>
      <c r="F374" s="1">
        <f t="shared" si="25"/>
        <v>269</v>
      </c>
      <c r="G374" s="5">
        <v>246</v>
      </c>
      <c r="H374" s="2">
        <f t="shared" si="26"/>
        <v>121</v>
      </c>
      <c r="I374" s="6">
        <v>12.2</v>
      </c>
      <c r="J374" s="2">
        <f t="shared" si="27"/>
        <v>119</v>
      </c>
      <c r="K374" s="3">
        <f t="shared" si="28"/>
        <v>509</v>
      </c>
    </row>
    <row r="375" spans="1:11" x14ac:dyDescent="0.25">
      <c r="A375" s="28">
        <v>30</v>
      </c>
      <c r="B375" s="7" t="s">
        <v>327</v>
      </c>
      <c r="C375" s="29" t="s">
        <v>152</v>
      </c>
      <c r="D375" s="30" t="s">
        <v>13</v>
      </c>
      <c r="E375" s="4">
        <v>10.25</v>
      </c>
      <c r="F375" s="1">
        <f t="shared" si="25"/>
        <v>215</v>
      </c>
      <c r="G375" s="5">
        <v>260</v>
      </c>
      <c r="H375" s="2">
        <f t="shared" si="26"/>
        <v>158</v>
      </c>
      <c r="I375" s="6">
        <v>12.3</v>
      </c>
      <c r="J375" s="2">
        <f t="shared" si="27"/>
        <v>121</v>
      </c>
      <c r="K375" s="3">
        <f t="shared" si="28"/>
        <v>494</v>
      </c>
    </row>
    <row r="376" spans="1:11" x14ac:dyDescent="0.25">
      <c r="A376" s="28">
        <v>31</v>
      </c>
      <c r="B376" s="9" t="s">
        <v>328</v>
      </c>
      <c r="C376" s="10" t="s">
        <v>152</v>
      </c>
      <c r="D376" s="11" t="s">
        <v>16</v>
      </c>
      <c r="E376" s="4">
        <v>9.81</v>
      </c>
      <c r="F376" s="1">
        <f t="shared" ref="F376:F377" si="29">IF(AND(E376&gt;6,E376&lt;12.5),ROUNDDOWN(58.015*(12.5-E376)^1.62,0),0)</f>
        <v>288</v>
      </c>
      <c r="G376" s="8">
        <v>220</v>
      </c>
      <c r="H376" s="2">
        <f t="shared" ref="H376:H381" si="30">IF(AND(G376&gt;180,G376&lt;600),ROUNDDOWN(0.34354*(G376-180)^1.4,0),"0")</f>
        <v>60</v>
      </c>
      <c r="I376" s="6">
        <v>13.3</v>
      </c>
      <c r="J376" s="2">
        <f t="shared" ref="J376:J381" si="31">IF(I376&gt;5,ROUNDDOWN(12.33*(I376-5)^1.15,0),0)</f>
        <v>140</v>
      </c>
      <c r="K376" s="3">
        <f t="shared" si="28"/>
        <v>488</v>
      </c>
    </row>
    <row r="377" spans="1:11" x14ac:dyDescent="0.25">
      <c r="A377" s="28">
        <v>32</v>
      </c>
      <c r="B377" s="7" t="s">
        <v>329</v>
      </c>
      <c r="C377" s="29" t="s">
        <v>225</v>
      </c>
      <c r="D377" s="30" t="s">
        <v>16</v>
      </c>
      <c r="E377" s="4">
        <v>10.66</v>
      </c>
      <c r="F377" s="1">
        <f t="shared" si="29"/>
        <v>155</v>
      </c>
      <c r="G377" s="5">
        <v>258</v>
      </c>
      <c r="H377" s="2">
        <f t="shared" si="30"/>
        <v>153</v>
      </c>
      <c r="I377" s="6">
        <v>13.4</v>
      </c>
      <c r="J377" s="2">
        <f t="shared" si="31"/>
        <v>142</v>
      </c>
      <c r="K377" s="3">
        <f t="shared" si="28"/>
        <v>450</v>
      </c>
    </row>
    <row r="378" spans="1:11" x14ac:dyDescent="0.25">
      <c r="A378" s="28">
        <v>33</v>
      </c>
      <c r="B378" s="9" t="s">
        <v>330</v>
      </c>
      <c r="C378" s="10" t="s">
        <v>152</v>
      </c>
      <c r="D378" s="11" t="s">
        <v>16</v>
      </c>
      <c r="E378" s="4">
        <v>10.33</v>
      </c>
      <c r="F378" s="1">
        <v>168</v>
      </c>
      <c r="G378" s="5">
        <v>268</v>
      </c>
      <c r="H378" s="2">
        <f t="shared" si="30"/>
        <v>181</v>
      </c>
      <c r="I378" s="6">
        <v>11.1</v>
      </c>
      <c r="J378" s="2">
        <f t="shared" si="31"/>
        <v>98</v>
      </c>
      <c r="K378" s="3">
        <f t="shared" ref="K378:K380" si="32">IF(B378&gt;0,F378+H378+J378,"")</f>
        <v>447</v>
      </c>
    </row>
    <row r="379" spans="1:11" x14ac:dyDescent="0.25">
      <c r="A379" s="28">
        <v>34</v>
      </c>
      <c r="B379" s="7" t="s">
        <v>331</v>
      </c>
      <c r="C379" s="12" t="s">
        <v>225</v>
      </c>
      <c r="D379" s="11" t="s">
        <v>16</v>
      </c>
      <c r="E379" s="4">
        <v>10.27</v>
      </c>
      <c r="F379" s="1">
        <f t="shared" ref="F379:F380" si="33">IF(AND(E379&gt;6,E379&lt;12.5),ROUNDDOWN(58.015*(12.5-E379)^1.62,0),0)</f>
        <v>212</v>
      </c>
      <c r="G379" s="13">
        <v>240</v>
      </c>
      <c r="H379" s="2">
        <f t="shared" si="30"/>
        <v>106</v>
      </c>
      <c r="I379" s="6">
        <v>9.3000000000000007</v>
      </c>
      <c r="J379" s="2">
        <f t="shared" si="31"/>
        <v>65</v>
      </c>
      <c r="K379" s="3">
        <f t="shared" si="32"/>
        <v>383</v>
      </c>
    </row>
    <row r="380" spans="1:11" x14ac:dyDescent="0.25">
      <c r="A380" s="28">
        <v>35</v>
      </c>
      <c r="B380" s="14" t="s">
        <v>332</v>
      </c>
      <c r="C380" s="12" t="s">
        <v>225</v>
      </c>
      <c r="D380" s="11" t="s">
        <v>16</v>
      </c>
      <c r="E380" s="4">
        <v>10.7</v>
      </c>
      <c r="F380" s="1">
        <f t="shared" si="33"/>
        <v>150</v>
      </c>
      <c r="G380" s="8">
        <v>259</v>
      </c>
      <c r="H380" s="2">
        <f t="shared" si="30"/>
        <v>155</v>
      </c>
      <c r="I380" s="6">
        <v>9.3000000000000007</v>
      </c>
      <c r="J380" s="2">
        <f t="shared" si="31"/>
        <v>65</v>
      </c>
      <c r="K380" s="3">
        <f t="shared" si="32"/>
        <v>370</v>
      </c>
    </row>
    <row r="381" spans="1:11" x14ac:dyDescent="0.25">
      <c r="A381" s="28">
        <v>36</v>
      </c>
      <c r="B381" s="129" t="s">
        <v>333</v>
      </c>
      <c r="C381" s="130" t="s">
        <v>334</v>
      </c>
      <c r="D381" s="32" t="s">
        <v>28</v>
      </c>
      <c r="E381" s="4">
        <v>14.13</v>
      </c>
      <c r="F381" s="1">
        <f t="shared" ref="F381" si="34">IF(AND(E381&gt;6,E381&lt;12.5),ROUNDDOWN(58.015*(12.5-E381)^1.62,0),0)</f>
        <v>0</v>
      </c>
      <c r="G381" s="5">
        <v>135</v>
      </c>
      <c r="H381" s="2" t="str">
        <f t="shared" si="30"/>
        <v>0</v>
      </c>
      <c r="I381" s="6">
        <v>4.3</v>
      </c>
      <c r="J381" s="2">
        <f t="shared" si="31"/>
        <v>0</v>
      </c>
      <c r="K381" s="3">
        <f>IF(B381&gt;0,F381+H381+J381,"")</f>
        <v>0</v>
      </c>
    </row>
  </sheetData>
  <mergeCells count="2">
    <mergeCell ref="B1:C1"/>
    <mergeCell ref="D1:I1"/>
  </mergeCells>
  <pageMargins left="0.70866141732283472" right="0.70866141732283472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B7E5-9A20-488B-AFEC-2BAA7AE37170}">
  <sheetPr>
    <pageSetUpPr fitToPage="1"/>
  </sheetPr>
  <dimension ref="A1:K381"/>
  <sheetViews>
    <sheetView zoomScaleNormal="100" workbookViewId="0">
      <selection activeCell="E28" sqref="E28"/>
    </sheetView>
  </sheetViews>
  <sheetFormatPr defaultRowHeight="13.8" x14ac:dyDescent="0.25"/>
  <cols>
    <col min="1" max="1" width="4.77734375" customWidth="1"/>
    <col min="2" max="2" width="26.44140625" customWidth="1"/>
    <col min="3" max="3" width="6.6640625" customWidth="1"/>
    <col min="4" max="4" width="25.88671875" customWidth="1"/>
    <col min="5" max="10" width="6.77734375" customWidth="1"/>
    <col min="11" max="11" width="8.6640625" customWidth="1"/>
  </cols>
  <sheetData>
    <row r="1" spans="1:11" s="131" customFormat="1" ht="17.399999999999999" x14ac:dyDescent="0.3">
      <c r="B1" s="144" t="s">
        <v>335</v>
      </c>
      <c r="C1" s="144"/>
      <c r="D1" s="144" t="s">
        <v>336</v>
      </c>
      <c r="E1" s="144"/>
      <c r="F1" s="144"/>
      <c r="G1" s="144"/>
      <c r="H1" s="144"/>
      <c r="I1" s="144"/>
      <c r="J1" s="143"/>
    </row>
    <row r="3" spans="1:11" ht="17.399999999999999" x14ac:dyDescent="0.3">
      <c r="B3" s="142" t="s">
        <v>337</v>
      </c>
    </row>
    <row r="4" spans="1:11" x14ac:dyDescent="0.25">
      <c r="A4" s="15"/>
      <c r="B4" s="16" t="s">
        <v>0</v>
      </c>
      <c r="C4" s="17" t="s">
        <v>50</v>
      </c>
      <c r="D4" s="18" t="s">
        <v>2</v>
      </c>
      <c r="E4" s="19" t="s">
        <v>3</v>
      </c>
      <c r="F4" s="20" t="s">
        <v>4</v>
      </c>
      <c r="G4" s="21" t="s">
        <v>5</v>
      </c>
      <c r="H4" s="22" t="s">
        <v>4</v>
      </c>
      <c r="I4" s="21" t="s">
        <v>6</v>
      </c>
      <c r="J4" s="22" t="s">
        <v>4</v>
      </c>
      <c r="K4" s="23" t="s">
        <v>4</v>
      </c>
    </row>
    <row r="5" spans="1:11" x14ac:dyDescent="0.25">
      <c r="A5" s="24">
        <v>1</v>
      </c>
      <c r="B5" s="25" t="s">
        <v>7</v>
      </c>
      <c r="C5" s="26" t="s">
        <v>8</v>
      </c>
      <c r="D5" s="27" t="s">
        <v>9</v>
      </c>
      <c r="E5" s="4">
        <v>9.24</v>
      </c>
      <c r="F5" s="1">
        <v>393</v>
      </c>
      <c r="G5" s="8">
        <v>284</v>
      </c>
      <c r="H5" s="2">
        <v>228</v>
      </c>
      <c r="I5" s="6">
        <v>19.850000000000001</v>
      </c>
      <c r="J5" s="2">
        <v>239</v>
      </c>
      <c r="K5" s="3">
        <v>860</v>
      </c>
    </row>
    <row r="6" spans="1:11" x14ac:dyDescent="0.25">
      <c r="A6" s="28">
        <v>2</v>
      </c>
      <c r="B6" s="7" t="s">
        <v>10</v>
      </c>
      <c r="C6" s="29" t="s">
        <v>11</v>
      </c>
      <c r="D6" s="30" t="s">
        <v>9</v>
      </c>
      <c r="E6" s="4">
        <v>9.5399999999999991</v>
      </c>
      <c r="F6" s="1">
        <v>336</v>
      </c>
      <c r="G6" s="5">
        <v>264</v>
      </c>
      <c r="H6" s="2">
        <v>169</v>
      </c>
      <c r="I6" s="6">
        <v>17.149999999999999</v>
      </c>
      <c r="J6" s="2">
        <v>192</v>
      </c>
      <c r="K6" s="3">
        <v>697</v>
      </c>
    </row>
    <row r="7" spans="1:11" x14ac:dyDescent="0.25">
      <c r="A7" s="28">
        <v>4</v>
      </c>
      <c r="B7" s="7" t="s">
        <v>12</v>
      </c>
      <c r="C7" s="29" t="s">
        <v>11</v>
      </c>
      <c r="D7" s="30" t="s">
        <v>13</v>
      </c>
      <c r="E7" s="4">
        <v>9.5299999999999994</v>
      </c>
      <c r="F7" s="1">
        <v>338</v>
      </c>
      <c r="G7" s="8">
        <v>271</v>
      </c>
      <c r="H7" s="2">
        <v>189</v>
      </c>
      <c r="I7" s="6">
        <v>12.05</v>
      </c>
      <c r="J7" s="2">
        <v>105</v>
      </c>
      <c r="K7" s="3">
        <v>632</v>
      </c>
    </row>
    <row r="8" spans="1:11" x14ac:dyDescent="0.25">
      <c r="A8" s="28">
        <v>6</v>
      </c>
      <c r="B8" s="7" t="s">
        <v>14</v>
      </c>
      <c r="C8" s="12" t="s">
        <v>8</v>
      </c>
      <c r="D8" s="30" t="s">
        <v>9</v>
      </c>
      <c r="E8" s="4">
        <v>9.52</v>
      </c>
      <c r="F8" s="1">
        <v>340</v>
      </c>
      <c r="G8" s="8">
        <v>248</v>
      </c>
      <c r="H8" s="2">
        <v>126</v>
      </c>
      <c r="I8" s="6">
        <v>15.05</v>
      </c>
      <c r="J8" s="2">
        <v>156</v>
      </c>
      <c r="K8" s="3">
        <v>622</v>
      </c>
    </row>
    <row r="9" spans="1:11" x14ac:dyDescent="0.25">
      <c r="A9" s="28">
        <v>6</v>
      </c>
      <c r="B9" s="7" t="s">
        <v>15</v>
      </c>
      <c r="C9" s="29" t="s">
        <v>11</v>
      </c>
      <c r="D9" s="30" t="s">
        <v>16</v>
      </c>
      <c r="E9" s="4">
        <v>9.5399999999999991</v>
      </c>
      <c r="F9" s="1">
        <v>336</v>
      </c>
      <c r="G9" s="8">
        <v>263</v>
      </c>
      <c r="H9" s="2">
        <v>166</v>
      </c>
      <c r="I9" s="6">
        <v>12.95</v>
      </c>
      <c r="J9" s="2">
        <v>120</v>
      </c>
      <c r="K9" s="3">
        <v>622</v>
      </c>
    </row>
    <row r="10" spans="1:11" x14ac:dyDescent="0.25">
      <c r="A10" s="28">
        <v>8</v>
      </c>
      <c r="B10" s="7" t="s">
        <v>17</v>
      </c>
      <c r="C10" s="12" t="s">
        <v>8</v>
      </c>
      <c r="D10" s="30" t="s">
        <v>18</v>
      </c>
      <c r="E10" s="4">
        <v>10.18</v>
      </c>
      <c r="F10" s="1">
        <v>226</v>
      </c>
      <c r="G10" s="8">
        <v>278</v>
      </c>
      <c r="H10" s="2">
        <v>210</v>
      </c>
      <c r="I10" s="6">
        <v>16.55</v>
      </c>
      <c r="J10" s="2">
        <v>181</v>
      </c>
      <c r="K10" s="3">
        <v>617</v>
      </c>
    </row>
    <row r="11" spans="1:11" x14ac:dyDescent="0.25">
      <c r="A11" s="28">
        <v>9</v>
      </c>
      <c r="B11" s="7" t="s">
        <v>19</v>
      </c>
      <c r="C11" s="29" t="s">
        <v>8</v>
      </c>
      <c r="D11" s="31" t="s">
        <v>16</v>
      </c>
      <c r="E11" s="4">
        <v>10.050000000000001</v>
      </c>
      <c r="F11" s="1">
        <v>247</v>
      </c>
      <c r="G11" s="13">
        <v>244</v>
      </c>
      <c r="H11" s="2">
        <v>116</v>
      </c>
      <c r="I11" s="6">
        <v>19.399999999999999</v>
      </c>
      <c r="J11" s="2">
        <v>231</v>
      </c>
      <c r="K11" s="3">
        <v>594</v>
      </c>
    </row>
    <row r="12" spans="1:11" x14ac:dyDescent="0.25">
      <c r="A12" s="28">
        <v>10</v>
      </c>
      <c r="B12" s="7" t="s">
        <v>20</v>
      </c>
      <c r="C12" s="29" t="s">
        <v>11</v>
      </c>
      <c r="D12" s="30" t="s">
        <v>13</v>
      </c>
      <c r="E12" s="4">
        <v>9.43</v>
      </c>
      <c r="F12" s="1">
        <v>357</v>
      </c>
      <c r="G12" s="8">
        <v>207</v>
      </c>
      <c r="H12" s="2">
        <v>34</v>
      </c>
      <c r="I12" s="6">
        <v>14.55</v>
      </c>
      <c r="J12" s="2">
        <v>147</v>
      </c>
      <c r="K12" s="3">
        <v>538</v>
      </c>
    </row>
    <row r="13" spans="1:11" x14ac:dyDescent="0.25">
      <c r="A13" s="28">
        <v>11</v>
      </c>
      <c r="B13" s="7" t="s">
        <v>21</v>
      </c>
      <c r="C13" s="29" t="s">
        <v>8</v>
      </c>
      <c r="D13" s="32" t="s">
        <v>16</v>
      </c>
      <c r="E13" s="4">
        <v>9.86</v>
      </c>
      <c r="F13" s="1">
        <v>279</v>
      </c>
      <c r="G13" s="8">
        <v>240</v>
      </c>
      <c r="H13" s="2">
        <v>106</v>
      </c>
      <c r="I13" s="6">
        <v>13.32</v>
      </c>
      <c r="J13" s="2">
        <v>126</v>
      </c>
      <c r="K13" s="3">
        <v>511</v>
      </c>
    </row>
    <row r="14" spans="1:11" x14ac:dyDescent="0.25">
      <c r="A14" s="28">
        <v>12</v>
      </c>
      <c r="B14" s="7" t="s">
        <v>22</v>
      </c>
      <c r="C14" s="12" t="s">
        <v>8</v>
      </c>
      <c r="D14" s="32" t="s">
        <v>16</v>
      </c>
      <c r="E14" s="4">
        <v>9.66</v>
      </c>
      <c r="F14" s="1">
        <v>314</v>
      </c>
      <c r="G14" s="8">
        <v>233</v>
      </c>
      <c r="H14" s="2">
        <v>89</v>
      </c>
      <c r="I14" s="6">
        <v>11.75</v>
      </c>
      <c r="J14" s="2">
        <v>100</v>
      </c>
      <c r="K14" s="3">
        <v>503</v>
      </c>
    </row>
    <row r="15" spans="1:11" x14ac:dyDescent="0.25">
      <c r="A15" s="28">
        <v>13</v>
      </c>
      <c r="B15" s="9" t="s">
        <v>23</v>
      </c>
      <c r="C15" s="29" t="s">
        <v>11</v>
      </c>
      <c r="D15" s="30" t="s">
        <v>24</v>
      </c>
      <c r="E15" s="4">
        <v>9.9600000000000009</v>
      </c>
      <c r="F15" s="1">
        <v>262</v>
      </c>
      <c r="G15" s="8">
        <v>251</v>
      </c>
      <c r="H15" s="2">
        <v>134</v>
      </c>
      <c r="I15" s="6">
        <v>10.050000000000001</v>
      </c>
      <c r="J15" s="2">
        <v>73</v>
      </c>
      <c r="K15" s="3">
        <v>469</v>
      </c>
    </row>
    <row r="16" spans="1:11" x14ac:dyDescent="0.25">
      <c r="A16" s="28">
        <v>14</v>
      </c>
      <c r="B16" s="7" t="s">
        <v>25</v>
      </c>
      <c r="C16" s="29" t="s">
        <v>8</v>
      </c>
      <c r="D16" s="32" t="s">
        <v>26</v>
      </c>
      <c r="E16" s="4">
        <v>10.18</v>
      </c>
      <c r="F16" s="1">
        <v>226</v>
      </c>
      <c r="G16" s="5">
        <v>243</v>
      </c>
      <c r="H16" s="2">
        <v>113</v>
      </c>
      <c r="I16" s="6">
        <v>13.15</v>
      </c>
      <c r="J16" s="2">
        <v>123</v>
      </c>
      <c r="K16" s="3">
        <v>462</v>
      </c>
    </row>
    <row r="17" spans="1:11" x14ac:dyDescent="0.25">
      <c r="A17" s="28">
        <v>15</v>
      </c>
      <c r="B17" s="7" t="s">
        <v>27</v>
      </c>
      <c r="C17" s="12" t="s">
        <v>8</v>
      </c>
      <c r="D17" s="32" t="s">
        <v>28</v>
      </c>
      <c r="E17" s="4">
        <v>9.86</v>
      </c>
      <c r="F17" s="1">
        <v>279</v>
      </c>
      <c r="G17" s="8">
        <v>237</v>
      </c>
      <c r="H17" s="2">
        <v>98</v>
      </c>
      <c r="I17" s="6">
        <v>10.55</v>
      </c>
      <c r="J17" s="2">
        <v>81</v>
      </c>
      <c r="K17" s="3">
        <v>458</v>
      </c>
    </row>
    <row r="18" spans="1:11" x14ac:dyDescent="0.25">
      <c r="A18" s="28">
        <v>16</v>
      </c>
      <c r="B18" s="7" t="s">
        <v>29</v>
      </c>
      <c r="C18" s="29" t="s">
        <v>8</v>
      </c>
      <c r="D18" s="30" t="s">
        <v>18</v>
      </c>
      <c r="E18" s="4">
        <v>10.34</v>
      </c>
      <c r="F18" s="1">
        <v>202</v>
      </c>
      <c r="G18" s="8">
        <v>243</v>
      </c>
      <c r="H18" s="2">
        <v>113</v>
      </c>
      <c r="I18" s="6">
        <v>11.3</v>
      </c>
      <c r="J18" s="2">
        <v>93</v>
      </c>
      <c r="K18" s="3">
        <v>408</v>
      </c>
    </row>
    <row r="19" spans="1:11" x14ac:dyDescent="0.25">
      <c r="A19" s="28">
        <v>17</v>
      </c>
      <c r="B19" s="7" t="s">
        <v>30</v>
      </c>
      <c r="C19" s="12" t="s">
        <v>11</v>
      </c>
      <c r="D19" s="32" t="s">
        <v>16</v>
      </c>
      <c r="E19" s="4">
        <v>10.19</v>
      </c>
      <c r="F19" s="1">
        <v>225</v>
      </c>
      <c r="G19" s="8">
        <v>235</v>
      </c>
      <c r="H19" s="2">
        <v>93</v>
      </c>
      <c r="I19" s="6">
        <v>9.0500000000000007</v>
      </c>
      <c r="J19" s="2">
        <v>57</v>
      </c>
      <c r="K19" s="3">
        <v>375</v>
      </c>
    </row>
    <row r="20" spans="1:11" x14ac:dyDescent="0.25">
      <c r="A20" s="28">
        <v>18</v>
      </c>
      <c r="B20" s="7" t="s">
        <v>31</v>
      </c>
      <c r="C20" s="29" t="s">
        <v>11</v>
      </c>
      <c r="D20" s="30" t="s">
        <v>18</v>
      </c>
      <c r="E20" s="4">
        <v>10.48</v>
      </c>
      <c r="F20" s="1">
        <v>181</v>
      </c>
      <c r="G20" s="8">
        <v>225</v>
      </c>
      <c r="H20" s="2">
        <v>70</v>
      </c>
      <c r="I20" s="6">
        <v>10.95</v>
      </c>
      <c r="J20" s="2">
        <v>87</v>
      </c>
      <c r="K20" s="3">
        <v>338</v>
      </c>
    </row>
    <row r="21" spans="1:11" x14ac:dyDescent="0.25">
      <c r="A21" s="28">
        <v>19</v>
      </c>
      <c r="B21" s="7" t="s">
        <v>32</v>
      </c>
      <c r="C21" s="12" t="s">
        <v>8</v>
      </c>
      <c r="D21" s="30" t="s">
        <v>16</v>
      </c>
      <c r="E21" s="4">
        <v>11.2</v>
      </c>
      <c r="F21" s="1">
        <v>88</v>
      </c>
      <c r="G21" s="5">
        <v>257</v>
      </c>
      <c r="H21" s="2">
        <v>150</v>
      </c>
      <c r="I21" s="6">
        <v>11.25</v>
      </c>
      <c r="J21" s="2">
        <v>92</v>
      </c>
      <c r="K21" s="3">
        <v>330</v>
      </c>
    </row>
    <row r="22" spans="1:11" x14ac:dyDescent="0.25">
      <c r="A22" s="28">
        <v>20</v>
      </c>
      <c r="B22" s="7" t="s">
        <v>33</v>
      </c>
      <c r="C22" s="29" t="s">
        <v>8</v>
      </c>
      <c r="D22" s="30" t="s">
        <v>16</v>
      </c>
      <c r="E22" s="4">
        <v>10.77</v>
      </c>
      <c r="F22" s="1">
        <v>140</v>
      </c>
      <c r="G22" s="5">
        <v>213</v>
      </c>
      <c r="H22" s="2">
        <v>45</v>
      </c>
      <c r="I22" s="33">
        <v>13.06</v>
      </c>
      <c r="J22" s="2">
        <v>122</v>
      </c>
      <c r="K22" s="3">
        <v>307</v>
      </c>
    </row>
    <row r="23" spans="1:11" x14ac:dyDescent="0.25">
      <c r="A23" s="28">
        <v>21</v>
      </c>
      <c r="B23" s="7" t="s">
        <v>34</v>
      </c>
      <c r="C23" s="29" t="s">
        <v>8</v>
      </c>
      <c r="D23" s="32" t="s">
        <v>16</v>
      </c>
      <c r="E23" s="4">
        <v>11.57</v>
      </c>
      <c r="F23" s="1">
        <v>51</v>
      </c>
      <c r="G23" s="5">
        <v>217</v>
      </c>
      <c r="H23" s="2">
        <v>53</v>
      </c>
      <c r="I23" s="6">
        <v>16.55</v>
      </c>
      <c r="J23" s="2">
        <v>181</v>
      </c>
      <c r="K23" s="3">
        <v>285</v>
      </c>
    </row>
    <row r="24" spans="1:11" x14ac:dyDescent="0.25">
      <c r="A24" s="28">
        <v>22</v>
      </c>
      <c r="B24" s="9" t="s">
        <v>35</v>
      </c>
      <c r="C24" s="12" t="s">
        <v>8</v>
      </c>
      <c r="D24" s="32" t="s">
        <v>16</v>
      </c>
      <c r="E24" s="4">
        <v>11.33</v>
      </c>
      <c r="F24" s="1">
        <v>74</v>
      </c>
      <c r="G24" s="5">
        <v>247</v>
      </c>
      <c r="H24" s="2">
        <v>123</v>
      </c>
      <c r="I24" s="6">
        <v>10.25</v>
      </c>
      <c r="J24" s="2">
        <v>76</v>
      </c>
      <c r="K24" s="3">
        <v>273</v>
      </c>
    </row>
    <row r="25" spans="1:11" x14ac:dyDescent="0.25">
      <c r="A25" s="28">
        <v>23</v>
      </c>
      <c r="B25" s="7" t="s">
        <v>36</v>
      </c>
      <c r="C25" s="29" t="s">
        <v>8</v>
      </c>
      <c r="D25" s="32" t="s">
        <v>16</v>
      </c>
      <c r="E25" s="4">
        <v>10.52</v>
      </c>
      <c r="F25" s="1">
        <v>175</v>
      </c>
      <c r="G25" s="8">
        <v>207</v>
      </c>
      <c r="H25" s="2">
        <v>34</v>
      </c>
      <c r="I25" s="6">
        <v>8.85</v>
      </c>
      <c r="J25" s="2">
        <v>54</v>
      </c>
      <c r="K25" s="3">
        <v>263</v>
      </c>
    </row>
    <row r="26" spans="1:11" x14ac:dyDescent="0.25">
      <c r="A26" s="28">
        <v>23</v>
      </c>
      <c r="B26" s="7" t="s">
        <v>37</v>
      </c>
      <c r="C26" s="29" t="s">
        <v>11</v>
      </c>
      <c r="D26" s="30" t="s">
        <v>13</v>
      </c>
      <c r="E26" s="4">
        <v>10.53</v>
      </c>
      <c r="F26" s="1">
        <v>174</v>
      </c>
      <c r="G26" s="8">
        <v>188</v>
      </c>
      <c r="H26" s="2">
        <v>6</v>
      </c>
      <c r="I26" s="6">
        <v>9.5500000000000007</v>
      </c>
      <c r="J26" s="2">
        <v>65</v>
      </c>
      <c r="K26" s="3">
        <v>245</v>
      </c>
    </row>
    <row r="27" spans="1:11" x14ac:dyDescent="0.25">
      <c r="A27" s="28">
        <v>25</v>
      </c>
      <c r="B27" s="7" t="s">
        <v>38</v>
      </c>
      <c r="C27" s="29" t="s">
        <v>11</v>
      </c>
      <c r="D27" s="32" t="s">
        <v>28</v>
      </c>
      <c r="E27" s="4">
        <v>10.76</v>
      </c>
      <c r="F27" s="1">
        <v>142</v>
      </c>
      <c r="G27" s="8">
        <v>201</v>
      </c>
      <c r="H27" s="2">
        <v>24</v>
      </c>
      <c r="I27" s="6">
        <v>10.3</v>
      </c>
      <c r="J27" s="2">
        <v>77</v>
      </c>
      <c r="K27" s="3">
        <v>243</v>
      </c>
    </row>
    <row r="28" spans="1:11" x14ac:dyDescent="0.25">
      <c r="A28" s="28">
        <v>26</v>
      </c>
      <c r="B28" s="7" t="s">
        <v>39</v>
      </c>
      <c r="C28" s="29" t="s">
        <v>8</v>
      </c>
      <c r="D28" s="32" t="s">
        <v>16</v>
      </c>
      <c r="E28" s="4">
        <v>11.28</v>
      </c>
      <c r="F28" s="1">
        <v>80</v>
      </c>
      <c r="G28" s="5">
        <v>220</v>
      </c>
      <c r="H28" s="2">
        <v>60</v>
      </c>
      <c r="I28" s="6">
        <v>11.55</v>
      </c>
      <c r="J28" s="2">
        <v>97</v>
      </c>
      <c r="K28" s="3">
        <v>237</v>
      </c>
    </row>
    <row r="29" spans="1:11" x14ac:dyDescent="0.25">
      <c r="A29" s="28">
        <v>27</v>
      </c>
      <c r="B29" s="7" t="s">
        <v>40</v>
      </c>
      <c r="C29" s="29" t="s">
        <v>11</v>
      </c>
      <c r="D29" s="30" t="s">
        <v>18</v>
      </c>
      <c r="E29" s="4">
        <v>11.19</v>
      </c>
      <c r="F29" s="1">
        <v>89</v>
      </c>
      <c r="G29" s="5">
        <v>214</v>
      </c>
      <c r="H29" s="2">
        <v>47</v>
      </c>
      <c r="I29" s="6">
        <v>8.58</v>
      </c>
      <c r="J29" s="2">
        <v>50</v>
      </c>
      <c r="K29" s="3">
        <v>186</v>
      </c>
    </row>
    <row r="30" spans="1:11" x14ac:dyDescent="0.25">
      <c r="A30" s="28">
        <v>28</v>
      </c>
      <c r="B30" s="7" t="s">
        <v>41</v>
      </c>
      <c r="C30" s="12" t="s">
        <v>11</v>
      </c>
      <c r="D30" s="30" t="s">
        <v>13</v>
      </c>
      <c r="E30" s="4">
        <v>11.26</v>
      </c>
      <c r="F30" s="1">
        <v>82</v>
      </c>
      <c r="G30" s="5">
        <v>200</v>
      </c>
      <c r="H30" s="2">
        <v>22</v>
      </c>
      <c r="I30" s="6">
        <v>10.65</v>
      </c>
      <c r="J30" s="2">
        <v>82</v>
      </c>
      <c r="K30" s="3">
        <v>186</v>
      </c>
    </row>
    <row r="31" spans="1:11" x14ac:dyDescent="0.25">
      <c r="A31" s="28">
        <v>29</v>
      </c>
      <c r="B31" s="7" t="s">
        <v>42</v>
      </c>
      <c r="C31" s="29" t="s">
        <v>11</v>
      </c>
      <c r="D31" s="32" t="s">
        <v>26</v>
      </c>
      <c r="E31" s="4"/>
      <c r="F31" s="1">
        <v>0</v>
      </c>
      <c r="G31" s="8">
        <v>254</v>
      </c>
      <c r="H31" s="2">
        <v>142</v>
      </c>
      <c r="I31" s="6"/>
      <c r="J31" s="2">
        <v>0</v>
      </c>
      <c r="K31" s="3">
        <v>142</v>
      </c>
    </row>
    <row r="32" spans="1:11" x14ac:dyDescent="0.25">
      <c r="A32" s="28">
        <v>30</v>
      </c>
      <c r="B32" s="7" t="s">
        <v>43</v>
      </c>
      <c r="C32" s="29" t="s">
        <v>8</v>
      </c>
      <c r="D32" s="30" t="s">
        <v>16</v>
      </c>
      <c r="E32" s="4">
        <v>11.5</v>
      </c>
      <c r="F32" s="1">
        <v>58</v>
      </c>
      <c r="G32" s="8">
        <v>214</v>
      </c>
      <c r="H32" s="2">
        <v>47</v>
      </c>
      <c r="I32" s="6">
        <v>7.45</v>
      </c>
      <c r="J32" s="2">
        <v>33</v>
      </c>
      <c r="K32" s="3">
        <v>138</v>
      </c>
    </row>
    <row r="33" spans="1:11" x14ac:dyDescent="0.25">
      <c r="A33" s="28">
        <v>31</v>
      </c>
      <c r="B33" s="7" t="s">
        <v>44</v>
      </c>
      <c r="C33" s="12" t="s">
        <v>11</v>
      </c>
      <c r="D33" s="30" t="s">
        <v>16</v>
      </c>
      <c r="E33" s="4">
        <v>11.2</v>
      </c>
      <c r="F33" s="1">
        <v>88</v>
      </c>
      <c r="G33" s="8">
        <v>194</v>
      </c>
      <c r="H33" s="2">
        <v>13</v>
      </c>
      <c r="I33" s="6">
        <v>7.6</v>
      </c>
      <c r="J33" s="2">
        <v>35</v>
      </c>
      <c r="K33" s="3">
        <v>136</v>
      </c>
    </row>
    <row r="34" spans="1:11" x14ac:dyDescent="0.25">
      <c r="A34" s="28">
        <v>32</v>
      </c>
      <c r="B34" s="7" t="s">
        <v>45</v>
      </c>
      <c r="C34" s="29" t="s">
        <v>11</v>
      </c>
      <c r="D34" s="32" t="s">
        <v>28</v>
      </c>
      <c r="E34" s="4">
        <v>11.45</v>
      </c>
      <c r="F34" s="1">
        <v>62</v>
      </c>
      <c r="G34" s="8">
        <v>186</v>
      </c>
      <c r="H34" s="2">
        <v>4</v>
      </c>
      <c r="I34" s="6">
        <v>6.45</v>
      </c>
      <c r="J34" s="2">
        <v>18</v>
      </c>
      <c r="K34" s="3">
        <v>84</v>
      </c>
    </row>
    <row r="35" spans="1:11" x14ac:dyDescent="0.25">
      <c r="A35" s="28">
        <v>33</v>
      </c>
      <c r="B35" s="9" t="s">
        <v>46</v>
      </c>
      <c r="C35" s="12" t="s">
        <v>8</v>
      </c>
      <c r="D35" s="32" t="s">
        <v>16</v>
      </c>
      <c r="E35" s="4">
        <v>12.5</v>
      </c>
      <c r="F35" s="1">
        <v>0</v>
      </c>
      <c r="G35" s="8">
        <v>183</v>
      </c>
      <c r="H35" s="2">
        <v>1</v>
      </c>
      <c r="I35" s="6">
        <v>9.1</v>
      </c>
      <c r="J35" s="2">
        <v>58</v>
      </c>
      <c r="K35" s="3">
        <v>59</v>
      </c>
    </row>
    <row r="36" spans="1:11" x14ac:dyDescent="0.25">
      <c r="A36" s="28">
        <v>34</v>
      </c>
      <c r="B36" s="9" t="s">
        <v>47</v>
      </c>
      <c r="C36" s="10" t="s">
        <v>8</v>
      </c>
      <c r="D36" s="32" t="s">
        <v>16</v>
      </c>
      <c r="E36" s="4">
        <v>12.21</v>
      </c>
      <c r="F36" s="1">
        <v>7</v>
      </c>
      <c r="G36" s="5">
        <v>133</v>
      </c>
      <c r="H36" s="2" t="s">
        <v>48</v>
      </c>
      <c r="I36" s="6">
        <v>8.25</v>
      </c>
      <c r="J36" s="2">
        <v>45</v>
      </c>
      <c r="K36" s="3">
        <v>52</v>
      </c>
    </row>
    <row r="37" spans="1:11" x14ac:dyDescent="0.25">
      <c r="A37" s="28">
        <v>35</v>
      </c>
      <c r="B37" s="7" t="s">
        <v>49</v>
      </c>
      <c r="C37" s="29" t="s">
        <v>11</v>
      </c>
      <c r="D37" s="30" t="s">
        <v>16</v>
      </c>
      <c r="E37" s="4">
        <v>11.89</v>
      </c>
      <c r="F37" s="1">
        <v>26</v>
      </c>
      <c r="G37" s="8">
        <v>187</v>
      </c>
      <c r="H37" s="2">
        <v>5</v>
      </c>
      <c r="I37" s="6">
        <v>4.0999999999999996</v>
      </c>
      <c r="J37" s="2">
        <v>0</v>
      </c>
      <c r="K37" s="3">
        <v>31</v>
      </c>
    </row>
    <row r="40" spans="1:11" ht="17.399999999999999" x14ac:dyDescent="0.3">
      <c r="B40" s="142" t="s">
        <v>342</v>
      </c>
    </row>
    <row r="41" spans="1:11" x14ac:dyDescent="0.25">
      <c r="A41" s="15"/>
      <c r="B41" s="16" t="s">
        <v>0</v>
      </c>
      <c r="C41" s="34" t="s">
        <v>1</v>
      </c>
      <c r="D41" s="18" t="s">
        <v>2</v>
      </c>
      <c r="E41" s="19" t="s">
        <v>3</v>
      </c>
      <c r="F41" s="20" t="s">
        <v>4</v>
      </c>
      <c r="G41" s="21" t="s">
        <v>5</v>
      </c>
      <c r="H41" s="22" t="s">
        <v>4</v>
      </c>
      <c r="I41" s="21" t="s">
        <v>6</v>
      </c>
      <c r="J41" s="22" t="s">
        <v>4</v>
      </c>
      <c r="K41" s="23" t="s">
        <v>4</v>
      </c>
    </row>
    <row r="42" spans="1:11" x14ac:dyDescent="0.25">
      <c r="A42" s="35"/>
      <c r="B42" s="36" t="s">
        <v>51</v>
      </c>
      <c r="C42" s="37" t="s">
        <v>8</v>
      </c>
      <c r="D42" s="38" t="s">
        <v>16</v>
      </c>
      <c r="E42" s="4">
        <v>9.5500000000000007</v>
      </c>
      <c r="F42" s="1">
        <f t="shared" ref="F42:F76" si="0">IF(AND(E42&gt;6,E42&lt;12.5),ROUNDDOWN(58.015*(12.5-E42)^1.62,0),0)</f>
        <v>334</v>
      </c>
      <c r="G42" s="8">
        <v>235</v>
      </c>
      <c r="H42" s="2">
        <f t="shared" ref="H42:H76" si="1">IF(AND(G42&gt;180,G42&lt;600),ROUNDDOWN(0.34354*(G42-180)^1.4,0),"0")</f>
        <v>93</v>
      </c>
      <c r="I42" s="6">
        <v>13.95</v>
      </c>
      <c r="J42" s="2">
        <f t="shared" ref="J42:J76" si="2">IF(I42&gt;5,ROUNDDOWN(12.33*(I42-5)^1.15,0),0)</f>
        <v>153</v>
      </c>
      <c r="K42" s="3">
        <f t="shared" ref="K42:K76" si="3">IF(B42&gt;0,F42+H42+J42,"")</f>
        <v>580</v>
      </c>
    </row>
    <row r="43" spans="1:11" x14ac:dyDescent="0.25">
      <c r="A43" s="35"/>
      <c r="B43" s="36" t="s">
        <v>52</v>
      </c>
      <c r="C43" s="39" t="s">
        <v>8</v>
      </c>
      <c r="D43" s="40" t="s">
        <v>9</v>
      </c>
      <c r="E43" s="4">
        <v>9.69</v>
      </c>
      <c r="F43" s="1">
        <f t="shared" si="0"/>
        <v>309</v>
      </c>
      <c r="G43" s="8">
        <v>244</v>
      </c>
      <c r="H43" s="2">
        <f t="shared" si="1"/>
        <v>116</v>
      </c>
      <c r="I43" s="6">
        <v>8.85</v>
      </c>
      <c r="J43" s="2">
        <f t="shared" si="2"/>
        <v>58</v>
      </c>
      <c r="K43" s="3">
        <f t="shared" si="3"/>
        <v>483</v>
      </c>
    </row>
    <row r="44" spans="1:11" x14ac:dyDescent="0.25">
      <c r="A44" s="35"/>
      <c r="B44" s="14" t="s">
        <v>53</v>
      </c>
      <c r="C44" s="41" t="s">
        <v>8</v>
      </c>
      <c r="D44" s="42" t="s">
        <v>16</v>
      </c>
      <c r="E44" s="4">
        <v>9.6300000000000008</v>
      </c>
      <c r="F44" s="1">
        <f t="shared" si="0"/>
        <v>320</v>
      </c>
      <c r="G44" s="8">
        <v>231</v>
      </c>
      <c r="H44" s="2">
        <f t="shared" si="1"/>
        <v>84</v>
      </c>
      <c r="I44" s="6">
        <v>8.25</v>
      </c>
      <c r="J44" s="2">
        <f t="shared" si="2"/>
        <v>47</v>
      </c>
      <c r="K44" s="3">
        <f t="shared" si="3"/>
        <v>451</v>
      </c>
    </row>
    <row r="45" spans="1:11" x14ac:dyDescent="0.25">
      <c r="A45" s="35"/>
      <c r="B45" s="36" t="s">
        <v>54</v>
      </c>
      <c r="C45" s="37" t="s">
        <v>8</v>
      </c>
      <c r="D45" s="38" t="s">
        <v>26</v>
      </c>
      <c r="E45" s="4">
        <v>9.64</v>
      </c>
      <c r="F45" s="1">
        <f t="shared" si="0"/>
        <v>318</v>
      </c>
      <c r="G45" s="8">
        <v>204</v>
      </c>
      <c r="H45" s="2">
        <f t="shared" si="1"/>
        <v>29</v>
      </c>
      <c r="I45" s="6">
        <v>8.4499999999999993</v>
      </c>
      <c r="J45" s="2">
        <f t="shared" si="2"/>
        <v>51</v>
      </c>
      <c r="K45" s="3">
        <f t="shared" si="3"/>
        <v>398</v>
      </c>
    </row>
    <row r="46" spans="1:11" x14ac:dyDescent="0.25">
      <c r="A46" s="35"/>
      <c r="B46" s="43" t="s">
        <v>55</v>
      </c>
      <c r="C46" s="39" t="s">
        <v>8</v>
      </c>
      <c r="D46" s="44" t="s">
        <v>26</v>
      </c>
      <c r="E46" s="4">
        <v>10.31</v>
      </c>
      <c r="F46" s="1">
        <f t="shared" si="0"/>
        <v>206</v>
      </c>
      <c r="G46" s="8">
        <v>232</v>
      </c>
      <c r="H46" s="2">
        <f t="shared" si="1"/>
        <v>86</v>
      </c>
      <c r="I46" s="6">
        <v>10.25</v>
      </c>
      <c r="J46" s="2">
        <f t="shared" si="2"/>
        <v>83</v>
      </c>
      <c r="K46" s="3">
        <f t="shared" si="3"/>
        <v>375</v>
      </c>
    </row>
    <row r="47" spans="1:11" x14ac:dyDescent="0.25">
      <c r="A47" s="35"/>
      <c r="B47" s="14" t="s">
        <v>56</v>
      </c>
      <c r="C47" s="45" t="s">
        <v>11</v>
      </c>
      <c r="D47" s="46" t="s">
        <v>16</v>
      </c>
      <c r="E47" s="4">
        <v>10.54</v>
      </c>
      <c r="F47" s="1">
        <f t="shared" si="0"/>
        <v>172</v>
      </c>
      <c r="G47" s="8">
        <v>248</v>
      </c>
      <c r="H47" s="2">
        <f t="shared" si="1"/>
        <v>126</v>
      </c>
      <c r="I47" s="6">
        <v>8.65</v>
      </c>
      <c r="J47" s="2">
        <f t="shared" si="2"/>
        <v>54</v>
      </c>
      <c r="K47" s="3">
        <f t="shared" si="3"/>
        <v>352</v>
      </c>
    </row>
    <row r="48" spans="1:11" x14ac:dyDescent="0.25">
      <c r="A48" s="35"/>
      <c r="B48" s="36" t="s">
        <v>57</v>
      </c>
      <c r="C48" s="37" t="s">
        <v>8</v>
      </c>
      <c r="D48" s="38" t="s">
        <v>16</v>
      </c>
      <c r="E48" s="4">
        <v>10.15</v>
      </c>
      <c r="F48" s="1">
        <f t="shared" si="0"/>
        <v>231</v>
      </c>
      <c r="G48" s="8">
        <v>231</v>
      </c>
      <c r="H48" s="2">
        <f t="shared" si="1"/>
        <v>84</v>
      </c>
      <c r="I48" s="6">
        <v>7.3</v>
      </c>
      <c r="J48" s="2">
        <f t="shared" si="2"/>
        <v>32</v>
      </c>
      <c r="K48" s="3">
        <f t="shared" si="3"/>
        <v>347</v>
      </c>
    </row>
    <row r="49" spans="1:11" x14ac:dyDescent="0.25">
      <c r="A49" s="35"/>
      <c r="B49" s="14" t="s">
        <v>58</v>
      </c>
      <c r="C49" s="41" t="s">
        <v>11</v>
      </c>
      <c r="D49" s="38" t="s">
        <v>26</v>
      </c>
      <c r="E49" s="4">
        <v>10.71</v>
      </c>
      <c r="F49" s="1">
        <f t="shared" si="0"/>
        <v>148</v>
      </c>
      <c r="G49" s="5">
        <v>239</v>
      </c>
      <c r="H49" s="2">
        <f t="shared" si="1"/>
        <v>103</v>
      </c>
      <c r="I49" s="6">
        <v>9.85</v>
      </c>
      <c r="J49" s="2">
        <f t="shared" si="2"/>
        <v>75</v>
      </c>
      <c r="K49" s="3">
        <f t="shared" si="3"/>
        <v>326</v>
      </c>
    </row>
    <row r="50" spans="1:11" x14ac:dyDescent="0.25">
      <c r="A50" s="35"/>
      <c r="B50" s="36" t="s">
        <v>59</v>
      </c>
      <c r="C50" s="37" t="s">
        <v>8</v>
      </c>
      <c r="D50" s="38" t="s">
        <v>24</v>
      </c>
      <c r="E50" s="4">
        <v>10.49</v>
      </c>
      <c r="F50" s="1">
        <f t="shared" si="0"/>
        <v>179</v>
      </c>
      <c r="G50" s="8">
        <v>225</v>
      </c>
      <c r="H50" s="2">
        <f t="shared" si="1"/>
        <v>70</v>
      </c>
      <c r="I50" s="6">
        <v>8.4499999999999993</v>
      </c>
      <c r="J50" s="2">
        <f t="shared" si="2"/>
        <v>51</v>
      </c>
      <c r="K50" s="3">
        <f t="shared" si="3"/>
        <v>300</v>
      </c>
    </row>
    <row r="51" spans="1:11" x14ac:dyDescent="0.25">
      <c r="A51" s="35"/>
      <c r="B51" s="14" t="s">
        <v>60</v>
      </c>
      <c r="C51" s="41" t="s">
        <v>8</v>
      </c>
      <c r="D51" s="47" t="s">
        <v>18</v>
      </c>
      <c r="E51" s="4">
        <v>10.37</v>
      </c>
      <c r="F51" s="1">
        <f t="shared" si="0"/>
        <v>197</v>
      </c>
      <c r="G51" s="8">
        <v>214</v>
      </c>
      <c r="H51" s="2">
        <f t="shared" si="1"/>
        <v>47</v>
      </c>
      <c r="I51" s="6">
        <v>8.3000000000000007</v>
      </c>
      <c r="J51" s="2">
        <f t="shared" si="2"/>
        <v>48</v>
      </c>
      <c r="K51" s="3">
        <f t="shared" si="3"/>
        <v>292</v>
      </c>
    </row>
    <row r="52" spans="1:11" x14ac:dyDescent="0.25">
      <c r="A52" s="35"/>
      <c r="B52" s="36" t="s">
        <v>61</v>
      </c>
      <c r="C52" s="37" t="s">
        <v>11</v>
      </c>
      <c r="D52" s="38" t="s">
        <v>13</v>
      </c>
      <c r="E52" s="4">
        <v>10.33</v>
      </c>
      <c r="F52" s="1">
        <f t="shared" si="0"/>
        <v>203</v>
      </c>
      <c r="G52" s="8">
        <v>220</v>
      </c>
      <c r="H52" s="2">
        <f t="shared" si="1"/>
        <v>60</v>
      </c>
      <c r="I52" s="6">
        <v>6.7</v>
      </c>
      <c r="J52" s="2">
        <f t="shared" si="2"/>
        <v>22</v>
      </c>
      <c r="K52" s="3">
        <f t="shared" si="3"/>
        <v>285</v>
      </c>
    </row>
    <row r="53" spans="1:11" x14ac:dyDescent="0.25">
      <c r="A53" s="35"/>
      <c r="B53" s="36" t="s">
        <v>62</v>
      </c>
      <c r="C53" s="37" t="s">
        <v>8</v>
      </c>
      <c r="D53" s="38" t="s">
        <v>26</v>
      </c>
      <c r="E53" s="4">
        <v>10.41</v>
      </c>
      <c r="F53" s="1">
        <f t="shared" si="0"/>
        <v>191</v>
      </c>
      <c r="G53" s="8">
        <v>209</v>
      </c>
      <c r="H53" s="2">
        <f t="shared" si="1"/>
        <v>38</v>
      </c>
      <c r="I53" s="6">
        <v>7.75</v>
      </c>
      <c r="J53" s="2">
        <f t="shared" si="2"/>
        <v>39</v>
      </c>
      <c r="K53" s="3">
        <f t="shared" si="3"/>
        <v>268</v>
      </c>
    </row>
    <row r="54" spans="1:11" x14ac:dyDescent="0.25">
      <c r="A54" s="35"/>
      <c r="B54" s="36" t="s">
        <v>63</v>
      </c>
      <c r="C54" s="37" t="s">
        <v>8</v>
      </c>
      <c r="D54" s="38" t="s">
        <v>16</v>
      </c>
      <c r="E54" s="4">
        <v>10.33</v>
      </c>
      <c r="F54" s="1">
        <f t="shared" si="0"/>
        <v>203</v>
      </c>
      <c r="G54" s="8">
        <v>221</v>
      </c>
      <c r="H54" s="2">
        <f t="shared" si="1"/>
        <v>62</v>
      </c>
      <c r="I54" s="6">
        <v>5.05</v>
      </c>
      <c r="J54" s="2">
        <f t="shared" si="2"/>
        <v>0</v>
      </c>
      <c r="K54" s="3">
        <f t="shared" si="3"/>
        <v>265</v>
      </c>
    </row>
    <row r="55" spans="1:11" x14ac:dyDescent="0.25">
      <c r="A55" s="35"/>
      <c r="B55" s="36" t="s">
        <v>64</v>
      </c>
      <c r="C55" s="37" t="s">
        <v>11</v>
      </c>
      <c r="D55" s="38" t="s">
        <v>16</v>
      </c>
      <c r="E55" s="4">
        <v>10.67</v>
      </c>
      <c r="F55" s="1">
        <f t="shared" si="0"/>
        <v>154</v>
      </c>
      <c r="G55" s="8">
        <v>231</v>
      </c>
      <c r="H55" s="2">
        <f t="shared" si="1"/>
        <v>84</v>
      </c>
      <c r="I55" s="6">
        <v>6.95</v>
      </c>
      <c r="J55" s="2">
        <f t="shared" si="2"/>
        <v>26</v>
      </c>
      <c r="K55" s="3">
        <f t="shared" si="3"/>
        <v>264</v>
      </c>
    </row>
    <row r="56" spans="1:11" x14ac:dyDescent="0.25">
      <c r="A56" s="35"/>
      <c r="B56" s="43" t="s">
        <v>65</v>
      </c>
      <c r="C56" s="39" t="s">
        <v>8</v>
      </c>
      <c r="D56" s="44" t="s">
        <v>16</v>
      </c>
      <c r="E56" s="4">
        <v>11.18</v>
      </c>
      <c r="F56" s="1">
        <f t="shared" si="0"/>
        <v>90</v>
      </c>
      <c r="G56" s="8">
        <v>251</v>
      </c>
      <c r="H56" s="2">
        <f t="shared" si="1"/>
        <v>134</v>
      </c>
      <c r="I56" s="33">
        <v>7.25</v>
      </c>
      <c r="J56" s="2">
        <f t="shared" si="2"/>
        <v>31</v>
      </c>
      <c r="K56" s="3">
        <f t="shared" si="3"/>
        <v>255</v>
      </c>
    </row>
    <row r="57" spans="1:11" x14ac:dyDescent="0.25">
      <c r="A57" s="35"/>
      <c r="B57" s="36" t="s">
        <v>66</v>
      </c>
      <c r="C57" s="39" t="s">
        <v>8</v>
      </c>
      <c r="D57" s="40" t="s">
        <v>13</v>
      </c>
      <c r="E57" s="4">
        <v>10.63</v>
      </c>
      <c r="F57" s="1">
        <f t="shared" si="0"/>
        <v>159</v>
      </c>
      <c r="G57" s="8">
        <v>229</v>
      </c>
      <c r="H57" s="2">
        <f t="shared" si="1"/>
        <v>79</v>
      </c>
      <c r="I57" s="6">
        <v>5.75</v>
      </c>
      <c r="J57" s="2">
        <f t="shared" si="2"/>
        <v>8</v>
      </c>
      <c r="K57" s="3">
        <f t="shared" si="3"/>
        <v>246</v>
      </c>
    </row>
    <row r="58" spans="1:11" x14ac:dyDescent="0.25">
      <c r="A58" s="35"/>
      <c r="B58" s="14" t="s">
        <v>67</v>
      </c>
      <c r="C58" s="41" t="s">
        <v>11</v>
      </c>
      <c r="D58" s="42" t="s">
        <v>16</v>
      </c>
      <c r="E58" s="4">
        <v>10.65</v>
      </c>
      <c r="F58" s="1">
        <f t="shared" si="0"/>
        <v>157</v>
      </c>
      <c r="G58" s="5">
        <v>218</v>
      </c>
      <c r="H58" s="2">
        <f t="shared" si="1"/>
        <v>55</v>
      </c>
      <c r="I58" s="6">
        <v>6.25</v>
      </c>
      <c r="J58" s="2">
        <f t="shared" si="2"/>
        <v>15</v>
      </c>
      <c r="K58" s="3">
        <f t="shared" si="3"/>
        <v>227</v>
      </c>
    </row>
    <row r="59" spans="1:11" x14ac:dyDescent="0.25">
      <c r="A59" s="35"/>
      <c r="B59" s="36" t="s">
        <v>68</v>
      </c>
      <c r="C59" s="37" t="s">
        <v>8</v>
      </c>
      <c r="D59" s="38" t="s">
        <v>16</v>
      </c>
      <c r="E59" s="4">
        <v>10.53</v>
      </c>
      <c r="F59" s="1">
        <f t="shared" si="0"/>
        <v>174</v>
      </c>
      <c r="G59" s="8">
        <v>181</v>
      </c>
      <c r="H59" s="2">
        <f t="shared" si="1"/>
        <v>0</v>
      </c>
      <c r="I59" s="6">
        <v>7.5</v>
      </c>
      <c r="J59" s="2">
        <f t="shared" si="2"/>
        <v>35</v>
      </c>
      <c r="K59" s="3">
        <f t="shared" si="3"/>
        <v>209</v>
      </c>
    </row>
    <row r="60" spans="1:11" x14ac:dyDescent="0.25">
      <c r="A60" s="35"/>
      <c r="B60" s="14" t="s">
        <v>69</v>
      </c>
      <c r="C60" s="48" t="s">
        <v>11</v>
      </c>
      <c r="D60" s="49" t="s">
        <v>9</v>
      </c>
      <c r="E60" s="4">
        <v>11.18</v>
      </c>
      <c r="F60" s="1">
        <f t="shared" si="0"/>
        <v>90</v>
      </c>
      <c r="G60" s="8">
        <v>213</v>
      </c>
      <c r="H60" s="2">
        <f t="shared" si="1"/>
        <v>45</v>
      </c>
      <c r="I60" s="6">
        <v>9.15</v>
      </c>
      <c r="J60" s="2">
        <f t="shared" si="2"/>
        <v>63</v>
      </c>
      <c r="K60" s="3">
        <f t="shared" si="3"/>
        <v>198</v>
      </c>
    </row>
    <row r="61" spans="1:11" x14ac:dyDescent="0.25">
      <c r="A61" s="35"/>
      <c r="B61" s="36" t="s">
        <v>70</v>
      </c>
      <c r="C61" s="37" t="s">
        <v>8</v>
      </c>
      <c r="D61" s="38" t="s">
        <v>16</v>
      </c>
      <c r="E61" s="4">
        <v>11.07</v>
      </c>
      <c r="F61" s="1">
        <f t="shared" si="0"/>
        <v>103</v>
      </c>
      <c r="G61" s="5">
        <v>200</v>
      </c>
      <c r="H61" s="2">
        <f t="shared" si="1"/>
        <v>22</v>
      </c>
      <c r="I61" s="6">
        <v>9.15</v>
      </c>
      <c r="J61" s="2">
        <f t="shared" si="2"/>
        <v>63</v>
      </c>
      <c r="K61" s="3">
        <f t="shared" si="3"/>
        <v>188</v>
      </c>
    </row>
    <row r="62" spans="1:11" x14ac:dyDescent="0.25">
      <c r="A62" s="35"/>
      <c r="B62" s="14" t="s">
        <v>71</v>
      </c>
      <c r="C62" s="48" t="s">
        <v>8</v>
      </c>
      <c r="D62" s="49" t="s">
        <v>16</v>
      </c>
      <c r="E62" s="4">
        <v>10.99</v>
      </c>
      <c r="F62" s="1">
        <f t="shared" si="0"/>
        <v>113</v>
      </c>
      <c r="G62" s="13">
        <v>217</v>
      </c>
      <c r="H62" s="2">
        <f t="shared" si="1"/>
        <v>53</v>
      </c>
      <c r="I62" s="6">
        <v>6.2</v>
      </c>
      <c r="J62" s="2">
        <f t="shared" si="2"/>
        <v>15</v>
      </c>
      <c r="K62" s="3">
        <f t="shared" si="3"/>
        <v>181</v>
      </c>
    </row>
    <row r="63" spans="1:11" x14ac:dyDescent="0.25">
      <c r="A63" s="35"/>
      <c r="B63" s="14" t="s">
        <v>72</v>
      </c>
      <c r="C63" s="41" t="s">
        <v>11</v>
      </c>
      <c r="D63" s="38" t="s">
        <v>13</v>
      </c>
      <c r="E63" s="4">
        <v>10.99</v>
      </c>
      <c r="F63" s="1">
        <f t="shared" si="0"/>
        <v>113</v>
      </c>
      <c r="G63" s="8">
        <v>200</v>
      </c>
      <c r="H63" s="2">
        <f t="shared" si="1"/>
        <v>22</v>
      </c>
      <c r="I63" s="6">
        <v>7.05</v>
      </c>
      <c r="J63" s="2">
        <f t="shared" si="2"/>
        <v>28</v>
      </c>
      <c r="K63" s="3">
        <f t="shared" si="3"/>
        <v>163</v>
      </c>
    </row>
    <row r="64" spans="1:11" x14ac:dyDescent="0.25">
      <c r="A64" s="35"/>
      <c r="B64" s="14" t="s">
        <v>73</v>
      </c>
      <c r="C64" s="48" t="s">
        <v>8</v>
      </c>
      <c r="D64" s="50" t="s">
        <v>9</v>
      </c>
      <c r="E64" s="4">
        <v>12</v>
      </c>
      <c r="F64" s="1">
        <f t="shared" si="0"/>
        <v>18</v>
      </c>
      <c r="G64" s="8">
        <v>219</v>
      </c>
      <c r="H64" s="2">
        <f t="shared" si="1"/>
        <v>58</v>
      </c>
      <c r="I64" s="6">
        <v>10.25</v>
      </c>
      <c r="J64" s="2">
        <f t="shared" si="2"/>
        <v>83</v>
      </c>
      <c r="K64" s="3">
        <f t="shared" si="3"/>
        <v>159</v>
      </c>
    </row>
    <row r="65" spans="1:11" x14ac:dyDescent="0.25">
      <c r="A65" s="35"/>
      <c r="B65" s="36" t="s">
        <v>74</v>
      </c>
      <c r="C65" s="39" t="s">
        <v>11</v>
      </c>
      <c r="D65" s="40" t="s">
        <v>28</v>
      </c>
      <c r="E65" s="4">
        <v>10.98</v>
      </c>
      <c r="F65" s="1">
        <f t="shared" si="0"/>
        <v>114</v>
      </c>
      <c r="G65" s="8">
        <v>180</v>
      </c>
      <c r="H65" s="2" t="str">
        <f t="shared" si="1"/>
        <v>0</v>
      </c>
      <c r="I65" s="6">
        <v>5.9</v>
      </c>
      <c r="J65" s="2">
        <f t="shared" si="2"/>
        <v>10</v>
      </c>
      <c r="K65" s="3">
        <f t="shared" si="3"/>
        <v>124</v>
      </c>
    </row>
    <row r="66" spans="1:11" x14ac:dyDescent="0.25">
      <c r="A66" s="35"/>
      <c r="B66" s="14" t="s">
        <v>75</v>
      </c>
      <c r="C66" s="48" t="s">
        <v>8</v>
      </c>
      <c r="D66" s="49" t="s">
        <v>16</v>
      </c>
      <c r="E66" s="4">
        <v>11.06</v>
      </c>
      <c r="F66" s="1">
        <f t="shared" si="0"/>
        <v>104</v>
      </c>
      <c r="G66" s="5">
        <v>192</v>
      </c>
      <c r="H66" s="2">
        <f t="shared" si="1"/>
        <v>11</v>
      </c>
      <c r="I66" s="6">
        <v>4.45</v>
      </c>
      <c r="J66" s="2">
        <f t="shared" si="2"/>
        <v>0</v>
      </c>
      <c r="K66" s="3">
        <f t="shared" si="3"/>
        <v>115</v>
      </c>
    </row>
    <row r="67" spans="1:11" x14ac:dyDescent="0.25">
      <c r="A67" s="35"/>
      <c r="B67" s="14" t="s">
        <v>76</v>
      </c>
      <c r="C67" s="41" t="s">
        <v>8</v>
      </c>
      <c r="D67" s="38" t="s">
        <v>18</v>
      </c>
      <c r="E67" s="4">
        <v>11.25</v>
      </c>
      <c r="F67" s="1">
        <f t="shared" si="0"/>
        <v>83</v>
      </c>
      <c r="G67" s="5">
        <v>206</v>
      </c>
      <c r="H67" s="2">
        <f t="shared" si="1"/>
        <v>32</v>
      </c>
      <c r="I67" s="6">
        <v>3.75</v>
      </c>
      <c r="J67" s="2">
        <f t="shared" si="2"/>
        <v>0</v>
      </c>
      <c r="K67" s="3">
        <f t="shared" si="3"/>
        <v>115</v>
      </c>
    </row>
    <row r="68" spans="1:11" x14ac:dyDescent="0.25">
      <c r="A68" s="35"/>
      <c r="B68" s="14" t="s">
        <v>77</v>
      </c>
      <c r="C68" s="48" t="s">
        <v>8</v>
      </c>
      <c r="D68" s="38" t="s">
        <v>16</v>
      </c>
      <c r="E68" s="4">
        <v>11.9</v>
      </c>
      <c r="F68" s="1">
        <f t="shared" si="0"/>
        <v>25</v>
      </c>
      <c r="G68" s="5">
        <v>211</v>
      </c>
      <c r="H68" s="2">
        <f t="shared" si="1"/>
        <v>42</v>
      </c>
      <c r="I68" s="6">
        <v>7.45</v>
      </c>
      <c r="J68" s="2">
        <f t="shared" si="2"/>
        <v>34</v>
      </c>
      <c r="K68" s="3">
        <f t="shared" si="3"/>
        <v>101</v>
      </c>
    </row>
    <row r="69" spans="1:11" x14ac:dyDescent="0.25">
      <c r="A69" s="35"/>
      <c r="B69" s="36" t="s">
        <v>78</v>
      </c>
      <c r="C69" s="37" t="s">
        <v>8</v>
      </c>
      <c r="D69" s="38" t="s">
        <v>16</v>
      </c>
      <c r="E69" s="4">
        <v>11.34</v>
      </c>
      <c r="F69" s="1">
        <f t="shared" si="0"/>
        <v>73</v>
      </c>
      <c r="G69" s="8">
        <v>161</v>
      </c>
      <c r="H69" s="2" t="str">
        <f t="shared" si="1"/>
        <v>0</v>
      </c>
      <c r="I69" s="6">
        <v>6.8</v>
      </c>
      <c r="J69" s="2">
        <f t="shared" si="2"/>
        <v>24</v>
      </c>
      <c r="K69" s="3">
        <f t="shared" si="3"/>
        <v>97</v>
      </c>
    </row>
    <row r="70" spans="1:11" x14ac:dyDescent="0.25">
      <c r="A70" s="35"/>
      <c r="B70" s="36" t="s">
        <v>79</v>
      </c>
      <c r="C70" s="37" t="s">
        <v>11</v>
      </c>
      <c r="D70" s="38" t="s">
        <v>26</v>
      </c>
      <c r="E70" s="4">
        <v>11.49</v>
      </c>
      <c r="F70" s="1">
        <f t="shared" si="0"/>
        <v>58</v>
      </c>
      <c r="G70" s="8">
        <v>189</v>
      </c>
      <c r="H70" s="2">
        <f t="shared" si="1"/>
        <v>7</v>
      </c>
      <c r="I70" s="6">
        <v>7.35</v>
      </c>
      <c r="J70" s="2">
        <f t="shared" si="2"/>
        <v>32</v>
      </c>
      <c r="K70" s="3">
        <f t="shared" si="3"/>
        <v>97</v>
      </c>
    </row>
    <row r="71" spans="1:11" x14ac:dyDescent="0.25">
      <c r="A71" s="35"/>
      <c r="B71" s="14" t="s">
        <v>80</v>
      </c>
      <c r="C71" s="41" t="s">
        <v>11</v>
      </c>
      <c r="D71" s="38" t="s">
        <v>13</v>
      </c>
      <c r="E71" s="4">
        <v>11.42</v>
      </c>
      <c r="F71" s="1">
        <f t="shared" si="0"/>
        <v>65</v>
      </c>
      <c r="G71" s="5">
        <v>181</v>
      </c>
      <c r="H71" s="2">
        <f t="shared" si="1"/>
        <v>0</v>
      </c>
      <c r="I71" s="6">
        <v>5.5</v>
      </c>
      <c r="J71" s="2">
        <f t="shared" si="2"/>
        <v>5</v>
      </c>
      <c r="K71" s="3">
        <f t="shared" si="3"/>
        <v>70</v>
      </c>
    </row>
    <row r="72" spans="1:11" x14ac:dyDescent="0.25">
      <c r="A72" s="35"/>
      <c r="B72" s="14" t="s">
        <v>81</v>
      </c>
      <c r="C72" s="48" t="s">
        <v>11</v>
      </c>
      <c r="D72" s="49" t="s">
        <v>26</v>
      </c>
      <c r="E72" s="4">
        <v>11.75</v>
      </c>
      <c r="F72" s="1">
        <f t="shared" si="0"/>
        <v>36</v>
      </c>
      <c r="G72" s="5">
        <v>177</v>
      </c>
      <c r="H72" s="2" t="str">
        <f t="shared" si="1"/>
        <v>0</v>
      </c>
      <c r="I72" s="6">
        <v>6.95</v>
      </c>
      <c r="J72" s="2">
        <f t="shared" si="2"/>
        <v>26</v>
      </c>
      <c r="K72" s="3">
        <f t="shared" si="3"/>
        <v>62</v>
      </c>
    </row>
    <row r="73" spans="1:11" x14ac:dyDescent="0.25">
      <c r="A73" s="35"/>
      <c r="B73" s="14" t="s">
        <v>82</v>
      </c>
      <c r="C73" s="41" t="s">
        <v>11</v>
      </c>
      <c r="D73" s="38" t="s">
        <v>16</v>
      </c>
      <c r="E73" s="4">
        <v>11.86</v>
      </c>
      <c r="F73" s="1">
        <f t="shared" si="0"/>
        <v>28</v>
      </c>
      <c r="G73" s="5">
        <v>195</v>
      </c>
      <c r="H73" s="2">
        <f t="shared" si="1"/>
        <v>15</v>
      </c>
      <c r="I73" s="6">
        <v>6.4</v>
      </c>
      <c r="J73" s="2">
        <f t="shared" si="2"/>
        <v>18</v>
      </c>
      <c r="K73" s="3">
        <f t="shared" si="3"/>
        <v>61</v>
      </c>
    </row>
    <row r="74" spans="1:11" x14ac:dyDescent="0.25">
      <c r="A74" s="35"/>
      <c r="B74" s="14" t="s">
        <v>83</v>
      </c>
      <c r="C74" s="41" t="s">
        <v>11</v>
      </c>
      <c r="D74" s="38" t="s">
        <v>28</v>
      </c>
      <c r="E74" s="4">
        <v>12.55</v>
      </c>
      <c r="F74" s="1">
        <f t="shared" si="0"/>
        <v>0</v>
      </c>
      <c r="G74" s="8">
        <v>160</v>
      </c>
      <c r="H74" s="2" t="str">
        <f t="shared" si="1"/>
        <v>0</v>
      </c>
      <c r="I74" s="6">
        <v>6.85</v>
      </c>
      <c r="J74" s="2">
        <f t="shared" si="2"/>
        <v>25</v>
      </c>
      <c r="K74" s="3">
        <f t="shared" si="3"/>
        <v>25</v>
      </c>
    </row>
    <row r="75" spans="1:11" x14ac:dyDescent="0.25">
      <c r="A75" s="35"/>
      <c r="B75" s="14" t="s">
        <v>84</v>
      </c>
      <c r="C75" s="48" t="s">
        <v>8</v>
      </c>
      <c r="D75" s="50" t="s">
        <v>16</v>
      </c>
      <c r="E75" s="4">
        <v>12.59</v>
      </c>
      <c r="F75" s="1">
        <f t="shared" si="0"/>
        <v>0</v>
      </c>
      <c r="G75" s="5">
        <v>146</v>
      </c>
      <c r="H75" s="2" t="str">
        <f t="shared" si="1"/>
        <v>0</v>
      </c>
      <c r="I75" s="6">
        <v>6.2</v>
      </c>
      <c r="J75" s="2">
        <f t="shared" si="2"/>
        <v>15</v>
      </c>
      <c r="K75" s="3">
        <f t="shared" si="3"/>
        <v>15</v>
      </c>
    </row>
    <row r="76" spans="1:11" x14ac:dyDescent="0.25">
      <c r="A76" s="35"/>
      <c r="B76" s="14" t="s">
        <v>85</v>
      </c>
      <c r="C76" s="41" t="s">
        <v>11</v>
      </c>
      <c r="D76" s="38" t="s">
        <v>28</v>
      </c>
      <c r="E76" s="4">
        <v>19.2</v>
      </c>
      <c r="F76" s="1">
        <f t="shared" si="0"/>
        <v>0</v>
      </c>
      <c r="G76" s="5">
        <v>151</v>
      </c>
      <c r="H76" s="2" t="str">
        <f t="shared" si="1"/>
        <v>0</v>
      </c>
      <c r="I76" s="6">
        <v>4.8499999999999996</v>
      </c>
      <c r="J76" s="2">
        <f t="shared" si="2"/>
        <v>0</v>
      </c>
      <c r="K76" s="3">
        <f t="shared" si="3"/>
        <v>0</v>
      </c>
    </row>
    <row r="78" spans="1:11" ht="17.399999999999999" x14ac:dyDescent="0.3">
      <c r="B78" s="142" t="s">
        <v>341</v>
      </c>
    </row>
    <row r="79" spans="1:11" x14ac:dyDescent="0.25">
      <c r="A79" s="51"/>
      <c r="B79" s="16" t="s">
        <v>0</v>
      </c>
      <c r="C79" s="17" t="s">
        <v>1</v>
      </c>
      <c r="D79" s="18" t="s">
        <v>2</v>
      </c>
      <c r="E79" s="19" t="s">
        <v>3</v>
      </c>
      <c r="F79" s="20" t="s">
        <v>4</v>
      </c>
      <c r="G79" s="52" t="s">
        <v>5</v>
      </c>
      <c r="H79" s="53" t="s">
        <v>4</v>
      </c>
      <c r="I79" s="54" t="s">
        <v>6</v>
      </c>
      <c r="J79" s="55" t="s">
        <v>4</v>
      </c>
      <c r="K79" s="23" t="s">
        <v>4</v>
      </c>
    </row>
    <row r="80" spans="1:11" x14ac:dyDescent="0.25">
      <c r="A80" s="24">
        <v>1</v>
      </c>
      <c r="B80" s="14" t="s">
        <v>86</v>
      </c>
      <c r="C80" s="48" t="s">
        <v>87</v>
      </c>
      <c r="D80" s="56" t="s">
        <v>13</v>
      </c>
      <c r="E80" s="4">
        <v>9.19</v>
      </c>
      <c r="F80" s="1">
        <v>403</v>
      </c>
      <c r="G80" s="5">
        <v>300</v>
      </c>
      <c r="H80" s="2">
        <v>279</v>
      </c>
      <c r="I80" s="6">
        <v>19.43</v>
      </c>
      <c r="J80" s="2">
        <v>232</v>
      </c>
      <c r="K80" s="3">
        <v>914</v>
      </c>
    </row>
    <row r="81" spans="1:11" x14ac:dyDescent="0.25">
      <c r="A81" s="28">
        <v>2</v>
      </c>
      <c r="B81" s="14" t="s">
        <v>88</v>
      </c>
      <c r="C81" s="45" t="s">
        <v>87</v>
      </c>
      <c r="D81" s="57" t="s">
        <v>26</v>
      </c>
      <c r="E81" s="4">
        <v>9.19</v>
      </c>
      <c r="F81" s="1">
        <v>403</v>
      </c>
      <c r="G81" s="5">
        <v>280</v>
      </c>
      <c r="H81" s="2">
        <v>216</v>
      </c>
      <c r="I81" s="6">
        <v>21.23</v>
      </c>
      <c r="J81" s="2">
        <v>264</v>
      </c>
      <c r="K81" s="3">
        <v>883</v>
      </c>
    </row>
    <row r="82" spans="1:11" x14ac:dyDescent="0.25">
      <c r="A82" s="28">
        <v>3</v>
      </c>
      <c r="B82" s="14" t="s">
        <v>89</v>
      </c>
      <c r="C82" s="45" t="s">
        <v>8</v>
      </c>
      <c r="D82" s="56" t="s">
        <v>13</v>
      </c>
      <c r="E82" s="4">
        <v>9.58</v>
      </c>
      <c r="F82" s="1">
        <v>329</v>
      </c>
      <c r="G82" s="8">
        <v>310</v>
      </c>
      <c r="H82" s="2">
        <v>312</v>
      </c>
      <c r="I82" s="6">
        <v>19.579999999999998</v>
      </c>
      <c r="J82" s="2">
        <v>235</v>
      </c>
      <c r="K82" s="3">
        <v>876</v>
      </c>
    </row>
    <row r="83" spans="1:11" x14ac:dyDescent="0.25">
      <c r="A83" s="28">
        <v>4</v>
      </c>
      <c r="B83" s="14" t="s">
        <v>90</v>
      </c>
      <c r="C83" s="48" t="s">
        <v>87</v>
      </c>
      <c r="D83" s="58" t="s">
        <v>16</v>
      </c>
      <c r="E83" s="4">
        <v>9.33</v>
      </c>
      <c r="F83" s="1">
        <v>376</v>
      </c>
      <c r="G83" s="5">
        <v>267</v>
      </c>
      <c r="H83" s="2">
        <v>178</v>
      </c>
      <c r="I83" s="6">
        <v>23.52</v>
      </c>
      <c r="J83" s="2">
        <v>305</v>
      </c>
      <c r="K83" s="3">
        <v>859</v>
      </c>
    </row>
    <row r="84" spans="1:11" x14ac:dyDescent="0.25">
      <c r="A84" s="28">
        <v>5</v>
      </c>
      <c r="B84" s="14" t="s">
        <v>91</v>
      </c>
      <c r="C84" s="48" t="s">
        <v>87</v>
      </c>
      <c r="D84" s="56" t="s">
        <v>18</v>
      </c>
      <c r="E84" s="4">
        <v>9.43</v>
      </c>
      <c r="F84" s="1">
        <v>357</v>
      </c>
      <c r="G84" s="8">
        <v>258</v>
      </c>
      <c r="H84" s="2">
        <v>153</v>
      </c>
      <c r="I84" s="6">
        <v>25.62</v>
      </c>
      <c r="J84" s="2">
        <v>344</v>
      </c>
      <c r="K84" s="3">
        <v>854</v>
      </c>
    </row>
    <row r="85" spans="1:11" x14ac:dyDescent="0.25">
      <c r="A85" s="28">
        <v>6</v>
      </c>
      <c r="B85" s="14" t="s">
        <v>92</v>
      </c>
      <c r="C85" s="48" t="s">
        <v>87</v>
      </c>
      <c r="D85" s="56" t="s">
        <v>13</v>
      </c>
      <c r="E85" s="4">
        <v>9.36</v>
      </c>
      <c r="F85" s="1">
        <v>370</v>
      </c>
      <c r="G85" s="8">
        <v>293</v>
      </c>
      <c r="H85" s="2">
        <v>257</v>
      </c>
      <c r="I85" s="6">
        <v>16.37</v>
      </c>
      <c r="J85" s="2">
        <v>178</v>
      </c>
      <c r="K85" s="3">
        <v>805</v>
      </c>
    </row>
    <row r="86" spans="1:11" x14ac:dyDescent="0.25">
      <c r="A86" s="28">
        <v>7</v>
      </c>
      <c r="B86" s="14" t="s">
        <v>93</v>
      </c>
      <c r="C86" s="48" t="s">
        <v>8</v>
      </c>
      <c r="D86" s="56" t="s">
        <v>18</v>
      </c>
      <c r="E86" s="4">
        <v>9.42</v>
      </c>
      <c r="F86" s="1">
        <v>358</v>
      </c>
      <c r="G86" s="8">
        <v>289</v>
      </c>
      <c r="H86" s="2">
        <v>244</v>
      </c>
      <c r="I86" s="6">
        <v>17.53</v>
      </c>
      <c r="J86" s="2">
        <v>198</v>
      </c>
      <c r="K86" s="3">
        <v>800</v>
      </c>
    </row>
    <row r="87" spans="1:11" x14ac:dyDescent="0.25">
      <c r="A87" s="28">
        <v>8</v>
      </c>
      <c r="B87" s="14" t="s">
        <v>94</v>
      </c>
      <c r="C87" s="45" t="s">
        <v>87</v>
      </c>
      <c r="D87" s="57" t="s">
        <v>26</v>
      </c>
      <c r="E87" s="4">
        <v>9.3800000000000008</v>
      </c>
      <c r="F87" s="1">
        <v>366</v>
      </c>
      <c r="G87" s="8">
        <v>292</v>
      </c>
      <c r="H87" s="2">
        <v>254</v>
      </c>
      <c r="I87" s="6">
        <v>15.52</v>
      </c>
      <c r="J87" s="2">
        <v>164</v>
      </c>
      <c r="K87" s="3">
        <v>784</v>
      </c>
    </row>
    <row r="88" spans="1:11" x14ac:dyDescent="0.25">
      <c r="A88" s="28">
        <v>9</v>
      </c>
      <c r="B88" s="14" t="s">
        <v>95</v>
      </c>
      <c r="C88" s="48" t="s">
        <v>87</v>
      </c>
      <c r="D88" s="56" t="s">
        <v>9</v>
      </c>
      <c r="E88" s="4">
        <v>9.14</v>
      </c>
      <c r="F88" s="1">
        <v>413</v>
      </c>
      <c r="G88" s="5">
        <v>278</v>
      </c>
      <c r="H88" s="2">
        <v>210</v>
      </c>
      <c r="I88" s="6">
        <v>15.22</v>
      </c>
      <c r="J88" s="2">
        <v>158</v>
      </c>
      <c r="K88" s="3">
        <v>781</v>
      </c>
    </row>
    <row r="89" spans="1:11" x14ac:dyDescent="0.25">
      <c r="A89" s="28">
        <v>10</v>
      </c>
      <c r="B89" s="14" t="s">
        <v>96</v>
      </c>
      <c r="C89" s="48" t="s">
        <v>87</v>
      </c>
      <c r="D89" s="56" t="s">
        <v>9</v>
      </c>
      <c r="E89" s="4">
        <v>9.81</v>
      </c>
      <c r="F89" s="1">
        <v>288</v>
      </c>
      <c r="G89" s="8">
        <v>265</v>
      </c>
      <c r="H89" s="2">
        <v>172</v>
      </c>
      <c r="I89" s="6">
        <v>21.12</v>
      </c>
      <c r="J89" s="2">
        <v>262</v>
      </c>
      <c r="K89" s="3">
        <v>722</v>
      </c>
    </row>
    <row r="90" spans="1:11" x14ac:dyDescent="0.25">
      <c r="A90" s="28">
        <v>11</v>
      </c>
      <c r="B90" s="14" t="s">
        <v>97</v>
      </c>
      <c r="C90" s="45" t="s">
        <v>87</v>
      </c>
      <c r="D90" s="56" t="s">
        <v>9</v>
      </c>
      <c r="E90" s="4">
        <v>9.57</v>
      </c>
      <c r="F90" s="1">
        <v>331</v>
      </c>
      <c r="G90" s="8">
        <v>267</v>
      </c>
      <c r="H90" s="2">
        <v>178</v>
      </c>
      <c r="I90" s="6">
        <v>10.02</v>
      </c>
      <c r="J90" s="2">
        <v>72</v>
      </c>
      <c r="K90" s="3">
        <v>581</v>
      </c>
    </row>
    <row r="91" spans="1:11" x14ac:dyDescent="0.25">
      <c r="A91" s="28">
        <v>12</v>
      </c>
      <c r="B91" s="14" t="s">
        <v>98</v>
      </c>
      <c r="C91" s="48" t="s">
        <v>8</v>
      </c>
      <c r="D91" s="57" t="s">
        <v>26</v>
      </c>
      <c r="E91" s="4">
        <v>10.43</v>
      </c>
      <c r="F91" s="1">
        <v>188</v>
      </c>
      <c r="G91" s="13">
        <v>269</v>
      </c>
      <c r="H91" s="2">
        <v>184</v>
      </c>
      <c r="I91" s="6">
        <v>17.45</v>
      </c>
      <c r="J91" s="2">
        <v>197</v>
      </c>
      <c r="K91" s="3">
        <v>569</v>
      </c>
    </row>
    <row r="92" spans="1:11" x14ac:dyDescent="0.25">
      <c r="A92" s="28">
        <v>13</v>
      </c>
      <c r="B92" s="14" t="s">
        <v>99</v>
      </c>
      <c r="C92" s="48" t="s">
        <v>87</v>
      </c>
      <c r="D92" s="56" t="s">
        <v>13</v>
      </c>
      <c r="E92" s="4">
        <v>9.5299999999999994</v>
      </c>
      <c r="F92" s="1">
        <v>338</v>
      </c>
      <c r="G92" s="8">
        <v>253</v>
      </c>
      <c r="H92" s="2">
        <v>139</v>
      </c>
      <c r="I92" s="6">
        <v>10.02</v>
      </c>
      <c r="J92" s="2">
        <v>72</v>
      </c>
      <c r="K92" s="3">
        <v>549</v>
      </c>
    </row>
    <row r="93" spans="1:11" x14ac:dyDescent="0.25">
      <c r="A93" s="28">
        <v>14</v>
      </c>
      <c r="B93" s="14" t="s">
        <v>100</v>
      </c>
      <c r="C93" s="45" t="s">
        <v>8</v>
      </c>
      <c r="D93" s="57" t="s">
        <v>28</v>
      </c>
      <c r="E93" s="4">
        <v>9.43</v>
      </c>
      <c r="F93" s="1">
        <v>357</v>
      </c>
      <c r="G93" s="5">
        <v>231</v>
      </c>
      <c r="H93" s="2">
        <v>84</v>
      </c>
      <c r="I93" s="6">
        <v>10.56</v>
      </c>
      <c r="J93" s="2">
        <v>81</v>
      </c>
      <c r="K93" s="3">
        <v>522</v>
      </c>
    </row>
    <row r="94" spans="1:11" x14ac:dyDescent="0.25">
      <c r="A94" s="28">
        <v>15</v>
      </c>
      <c r="B94" s="59" t="s">
        <v>101</v>
      </c>
      <c r="C94" s="41" t="s">
        <v>87</v>
      </c>
      <c r="D94" s="58" t="s">
        <v>16</v>
      </c>
      <c r="E94" s="4">
        <v>10.6</v>
      </c>
      <c r="F94" s="1">
        <v>164</v>
      </c>
      <c r="G94" s="60">
        <v>267</v>
      </c>
      <c r="H94" s="61">
        <v>178</v>
      </c>
      <c r="I94" s="62">
        <v>15.47</v>
      </c>
      <c r="J94" s="63">
        <v>163</v>
      </c>
      <c r="K94" s="3">
        <v>505</v>
      </c>
    </row>
    <row r="95" spans="1:11" x14ac:dyDescent="0.25">
      <c r="A95" s="28">
        <v>16</v>
      </c>
      <c r="B95" s="59" t="s">
        <v>102</v>
      </c>
      <c r="C95" s="41" t="s">
        <v>8</v>
      </c>
      <c r="D95" s="58" t="s">
        <v>16</v>
      </c>
      <c r="E95" s="4">
        <v>9.67</v>
      </c>
      <c r="F95" s="1">
        <v>312</v>
      </c>
      <c r="G95" s="5">
        <v>230</v>
      </c>
      <c r="H95" s="2">
        <v>82</v>
      </c>
      <c r="I95" s="6">
        <v>11.73</v>
      </c>
      <c r="J95" s="2">
        <v>100</v>
      </c>
      <c r="K95" s="3">
        <v>494</v>
      </c>
    </row>
    <row r="96" spans="1:11" x14ac:dyDescent="0.25">
      <c r="A96" s="28">
        <v>17</v>
      </c>
      <c r="B96" s="14" t="s">
        <v>103</v>
      </c>
      <c r="C96" s="48" t="s">
        <v>87</v>
      </c>
      <c r="D96" s="57" t="s">
        <v>28</v>
      </c>
      <c r="E96" s="4">
        <v>10.23</v>
      </c>
      <c r="F96" s="1">
        <v>218</v>
      </c>
      <c r="G96" s="8">
        <v>242</v>
      </c>
      <c r="H96" s="2">
        <v>111</v>
      </c>
      <c r="I96" s="6">
        <v>14.23</v>
      </c>
      <c r="J96" s="2">
        <v>142</v>
      </c>
      <c r="K96" s="3">
        <v>471</v>
      </c>
    </row>
    <row r="97" spans="1:11" x14ac:dyDescent="0.25">
      <c r="A97" s="28">
        <v>18</v>
      </c>
      <c r="B97" s="64" t="s">
        <v>104</v>
      </c>
      <c r="C97" s="65" t="s">
        <v>87</v>
      </c>
      <c r="D97" s="49" t="s">
        <v>16</v>
      </c>
      <c r="E97" s="4">
        <v>11.23</v>
      </c>
      <c r="F97" s="1">
        <v>85</v>
      </c>
      <c r="G97" s="8">
        <v>224</v>
      </c>
      <c r="H97" s="2">
        <v>68</v>
      </c>
      <c r="I97" s="6">
        <v>23.32</v>
      </c>
      <c r="J97" s="2">
        <v>302</v>
      </c>
      <c r="K97" s="3">
        <v>455</v>
      </c>
    </row>
    <row r="98" spans="1:11" x14ac:dyDescent="0.25">
      <c r="A98" s="28">
        <v>19</v>
      </c>
      <c r="B98" s="14" t="s">
        <v>105</v>
      </c>
      <c r="C98" s="48" t="s">
        <v>87</v>
      </c>
      <c r="D98" s="56" t="s">
        <v>9</v>
      </c>
      <c r="E98" s="4">
        <v>10.130000000000001</v>
      </c>
      <c r="F98" s="1">
        <v>234</v>
      </c>
      <c r="G98" s="5">
        <v>255</v>
      </c>
      <c r="H98" s="2">
        <v>144</v>
      </c>
      <c r="I98" s="6">
        <v>9.82</v>
      </c>
      <c r="J98" s="2">
        <v>69</v>
      </c>
      <c r="K98" s="3">
        <v>447</v>
      </c>
    </row>
    <row r="99" spans="1:11" x14ac:dyDescent="0.25">
      <c r="A99" s="28">
        <v>20</v>
      </c>
      <c r="B99" s="14" t="s">
        <v>106</v>
      </c>
      <c r="C99" s="48" t="s">
        <v>87</v>
      </c>
      <c r="D99" s="58" t="s">
        <v>16</v>
      </c>
      <c r="E99" s="4">
        <v>10.130000000000001</v>
      </c>
      <c r="F99" s="1">
        <v>234</v>
      </c>
      <c r="G99" s="5">
        <v>217</v>
      </c>
      <c r="H99" s="2">
        <v>53</v>
      </c>
      <c r="I99" s="6">
        <v>13.32</v>
      </c>
      <c r="J99" s="2">
        <v>126</v>
      </c>
      <c r="K99" s="3">
        <v>413</v>
      </c>
    </row>
    <row r="100" spans="1:11" x14ac:dyDescent="0.25">
      <c r="A100" s="28">
        <v>20</v>
      </c>
      <c r="B100" s="14" t="s">
        <v>107</v>
      </c>
      <c r="C100" s="41" t="s">
        <v>87</v>
      </c>
      <c r="D100" s="58" t="s">
        <v>16</v>
      </c>
      <c r="E100" s="4">
        <v>10.82</v>
      </c>
      <c r="F100" s="1">
        <v>134</v>
      </c>
      <c r="G100" s="8">
        <v>220</v>
      </c>
      <c r="H100" s="2">
        <v>60</v>
      </c>
      <c r="I100" s="6">
        <v>18.7</v>
      </c>
      <c r="J100" s="2">
        <v>219</v>
      </c>
      <c r="K100" s="3">
        <v>413</v>
      </c>
    </row>
    <row r="101" spans="1:11" x14ac:dyDescent="0.25">
      <c r="A101" s="28">
        <v>22</v>
      </c>
      <c r="B101" s="66" t="s">
        <v>108</v>
      </c>
      <c r="C101" s="48" t="s">
        <v>8</v>
      </c>
      <c r="D101" s="56" t="s">
        <v>24</v>
      </c>
      <c r="E101" s="4">
        <v>10.3</v>
      </c>
      <c r="F101" s="1">
        <v>208</v>
      </c>
      <c r="G101" s="8">
        <v>218</v>
      </c>
      <c r="H101" s="2">
        <v>55</v>
      </c>
      <c r="I101" s="6">
        <v>9.89</v>
      </c>
      <c r="J101" s="2">
        <v>70</v>
      </c>
      <c r="K101" s="3">
        <v>333</v>
      </c>
    </row>
    <row r="102" spans="1:11" x14ac:dyDescent="0.25">
      <c r="A102" s="28">
        <v>24</v>
      </c>
      <c r="B102" s="64" t="s">
        <v>109</v>
      </c>
      <c r="C102" s="65" t="s">
        <v>8</v>
      </c>
      <c r="D102" s="57" t="s">
        <v>26</v>
      </c>
      <c r="E102" s="4">
        <v>11.1</v>
      </c>
      <c r="F102" s="1">
        <v>100</v>
      </c>
      <c r="G102" s="8">
        <v>212</v>
      </c>
      <c r="H102" s="2">
        <v>43</v>
      </c>
      <c r="I102" s="6">
        <v>15.86</v>
      </c>
      <c r="J102" s="2">
        <v>169</v>
      </c>
      <c r="K102" s="3">
        <v>312</v>
      </c>
    </row>
    <row r="103" spans="1:11" x14ac:dyDescent="0.25">
      <c r="A103" s="28">
        <v>25</v>
      </c>
      <c r="B103" s="67" t="s">
        <v>110</v>
      </c>
      <c r="C103" s="68" t="s">
        <v>111</v>
      </c>
      <c r="D103" s="69" t="s">
        <v>16</v>
      </c>
      <c r="E103" s="4">
        <v>10.82</v>
      </c>
      <c r="F103" s="1">
        <v>134</v>
      </c>
      <c r="G103" s="8">
        <v>218</v>
      </c>
      <c r="H103" s="2">
        <v>55</v>
      </c>
      <c r="I103" s="6">
        <v>9.1300000000000008</v>
      </c>
      <c r="J103" s="2">
        <v>58</v>
      </c>
      <c r="K103" s="3">
        <v>247</v>
      </c>
    </row>
    <row r="104" spans="1:11" x14ac:dyDescent="0.25">
      <c r="A104" s="28">
        <v>26</v>
      </c>
      <c r="B104" s="66" t="s">
        <v>112</v>
      </c>
      <c r="C104" s="48" t="s">
        <v>87</v>
      </c>
      <c r="D104" s="56" t="s">
        <v>24</v>
      </c>
      <c r="E104" s="4">
        <v>10.99</v>
      </c>
      <c r="F104" s="1">
        <v>113</v>
      </c>
      <c r="G104" s="8">
        <v>166</v>
      </c>
      <c r="H104" s="2" t="s">
        <v>48</v>
      </c>
      <c r="I104" s="6">
        <v>13.47</v>
      </c>
      <c r="J104" s="2">
        <v>129</v>
      </c>
      <c r="K104" s="3">
        <v>242</v>
      </c>
    </row>
    <row r="105" spans="1:11" x14ac:dyDescent="0.25">
      <c r="A105" s="28">
        <v>27</v>
      </c>
      <c r="B105" s="14" t="s">
        <v>113</v>
      </c>
      <c r="C105" s="48" t="s">
        <v>8</v>
      </c>
      <c r="D105" s="57" t="s">
        <v>28</v>
      </c>
      <c r="E105" s="4">
        <v>11.72</v>
      </c>
      <c r="F105" s="1">
        <v>38</v>
      </c>
      <c r="G105" s="5">
        <v>234</v>
      </c>
      <c r="H105" s="2">
        <v>91</v>
      </c>
      <c r="I105" s="6">
        <v>12.44</v>
      </c>
      <c r="J105" s="2">
        <v>112</v>
      </c>
      <c r="K105" s="3">
        <v>241</v>
      </c>
    </row>
    <row r="106" spans="1:11" x14ac:dyDescent="0.25">
      <c r="A106" s="28">
        <v>28</v>
      </c>
      <c r="B106" s="14" t="s">
        <v>30</v>
      </c>
      <c r="C106" s="48" t="s">
        <v>87</v>
      </c>
      <c r="D106" s="58" t="s">
        <v>16</v>
      </c>
      <c r="E106" s="4">
        <v>11.84</v>
      </c>
      <c r="F106" s="1">
        <v>29</v>
      </c>
      <c r="G106" s="5">
        <v>154</v>
      </c>
      <c r="H106" s="2" t="s">
        <v>48</v>
      </c>
      <c r="I106" s="6">
        <v>10.64</v>
      </c>
      <c r="J106" s="2">
        <v>82</v>
      </c>
      <c r="K106" s="3">
        <v>111</v>
      </c>
    </row>
    <row r="107" spans="1:11" x14ac:dyDescent="0.25">
      <c r="A107" s="28">
        <v>29</v>
      </c>
      <c r="B107" s="43" t="s">
        <v>114</v>
      </c>
      <c r="C107" s="37" t="s">
        <v>8</v>
      </c>
      <c r="D107" s="58" t="s">
        <v>16</v>
      </c>
      <c r="E107" s="4">
        <v>11.84</v>
      </c>
      <c r="F107" s="1">
        <v>29</v>
      </c>
      <c r="G107" s="5">
        <v>195</v>
      </c>
      <c r="H107" s="2">
        <v>15</v>
      </c>
      <c r="I107" s="6">
        <v>9.57</v>
      </c>
      <c r="J107" s="2">
        <v>65</v>
      </c>
      <c r="K107" s="3">
        <v>109</v>
      </c>
    </row>
    <row r="108" spans="1:11" x14ac:dyDescent="0.25">
      <c r="A108" s="51"/>
      <c r="B108" s="132"/>
      <c r="C108" s="133"/>
      <c r="D108" s="134"/>
      <c r="E108" s="135"/>
      <c r="F108" s="136"/>
      <c r="G108" s="137"/>
      <c r="H108" s="138"/>
      <c r="I108" s="139"/>
      <c r="J108" s="138"/>
      <c r="K108" s="140"/>
    </row>
    <row r="109" spans="1:11" x14ac:dyDescent="0.25">
      <c r="A109" s="51"/>
      <c r="B109" s="132"/>
      <c r="C109" s="133"/>
      <c r="D109" s="134"/>
      <c r="E109" s="135"/>
      <c r="F109" s="136"/>
      <c r="G109" s="137"/>
      <c r="H109" s="138"/>
      <c r="I109" s="139"/>
      <c r="J109" s="138"/>
      <c r="K109" s="140"/>
    </row>
    <row r="110" spans="1:11" x14ac:dyDescent="0.25">
      <c r="A110" s="51"/>
      <c r="B110" s="132"/>
      <c r="C110" s="133"/>
      <c r="D110" s="134"/>
      <c r="E110" s="135"/>
      <c r="F110" s="136"/>
      <c r="G110" s="137"/>
      <c r="H110" s="138"/>
      <c r="I110" s="139"/>
      <c r="J110" s="138"/>
      <c r="K110" s="140"/>
    </row>
    <row r="111" spans="1:11" x14ac:dyDescent="0.25">
      <c r="A111" s="51"/>
      <c r="B111" s="132"/>
      <c r="C111" s="133"/>
      <c r="D111" s="134"/>
      <c r="E111" s="135"/>
      <c r="F111" s="136"/>
      <c r="G111" s="137"/>
      <c r="H111" s="138"/>
      <c r="I111" s="139"/>
      <c r="J111" s="138"/>
      <c r="K111" s="140"/>
    </row>
    <row r="112" spans="1:11" x14ac:dyDescent="0.25">
      <c r="A112" s="51"/>
      <c r="B112" s="132"/>
      <c r="C112" s="133"/>
      <c r="D112" s="134"/>
      <c r="E112" s="135"/>
      <c r="F112" s="136"/>
      <c r="G112" s="137"/>
      <c r="H112" s="138"/>
      <c r="I112" s="139"/>
      <c r="J112" s="138"/>
      <c r="K112" s="140"/>
    </row>
    <row r="113" spans="1:11" x14ac:dyDescent="0.25">
      <c r="A113" s="51"/>
      <c r="B113" s="132"/>
      <c r="C113" s="133"/>
      <c r="D113" s="134"/>
      <c r="E113" s="135"/>
      <c r="F113" s="136"/>
      <c r="G113" s="137"/>
      <c r="H113" s="138"/>
      <c r="I113" s="139"/>
      <c r="J113" s="138"/>
      <c r="K113" s="140"/>
    </row>
    <row r="115" spans="1:11" ht="17.399999999999999" x14ac:dyDescent="0.3">
      <c r="B115" s="142" t="s">
        <v>346</v>
      </c>
    </row>
    <row r="116" spans="1:11" x14ac:dyDescent="0.25">
      <c r="A116" s="15"/>
      <c r="B116" s="16" t="s">
        <v>0</v>
      </c>
      <c r="C116" s="34" t="s">
        <v>1</v>
      </c>
      <c r="D116" s="18" t="s">
        <v>2</v>
      </c>
      <c r="E116" s="19" t="s">
        <v>3</v>
      </c>
      <c r="F116" s="20" t="s">
        <v>4</v>
      </c>
      <c r="G116" s="21" t="s">
        <v>5</v>
      </c>
      <c r="H116" s="22" t="s">
        <v>4</v>
      </c>
      <c r="I116" s="21" t="s">
        <v>6</v>
      </c>
      <c r="J116" s="22" t="s">
        <v>4</v>
      </c>
      <c r="K116" s="23" t="s">
        <v>4</v>
      </c>
    </row>
    <row r="117" spans="1:11" x14ac:dyDescent="0.25">
      <c r="A117" s="24">
        <v>1</v>
      </c>
      <c r="B117" s="25" t="s">
        <v>115</v>
      </c>
      <c r="C117" s="70" t="s">
        <v>87</v>
      </c>
      <c r="D117" s="27" t="s">
        <v>18</v>
      </c>
      <c r="E117" s="4">
        <v>8.75</v>
      </c>
      <c r="F117" s="1">
        <f t="shared" ref="F117:F146" si="4">IF(AND(E117&gt;6,E117&lt;12.5),ROUNDDOWN(58.015*(12.5-E117)^1.62,0),0)</f>
        <v>493</v>
      </c>
      <c r="G117" s="5">
        <v>309</v>
      </c>
      <c r="H117" s="2">
        <f t="shared" ref="H117:H146" si="5">IF(AND(G117&gt;180,G117&lt;600),ROUNDDOWN(0.34354*(G117-180)^1.4,0),"0")</f>
        <v>309</v>
      </c>
      <c r="I117" s="6">
        <v>12.8</v>
      </c>
      <c r="J117" s="2">
        <f t="shared" ref="J117:J146" si="6">IF(I117&gt;5,ROUNDDOWN(12.33*(I117-5)^1.15,0),0)</f>
        <v>130</v>
      </c>
      <c r="K117" s="3">
        <f t="shared" ref="K117:K146" si="7">IF(B117&gt;0,F117+H117+J117,"")</f>
        <v>932</v>
      </c>
    </row>
    <row r="118" spans="1:11" x14ac:dyDescent="0.25">
      <c r="A118" s="28">
        <v>2</v>
      </c>
      <c r="B118" s="7" t="s">
        <v>116</v>
      </c>
      <c r="C118" s="29" t="s">
        <v>87</v>
      </c>
      <c r="D118" s="30" t="s">
        <v>117</v>
      </c>
      <c r="E118" s="4">
        <v>9.19</v>
      </c>
      <c r="F118" s="1">
        <f t="shared" si="4"/>
        <v>403</v>
      </c>
      <c r="G118" s="8">
        <v>311</v>
      </c>
      <c r="H118" s="2">
        <f t="shared" si="5"/>
        <v>316</v>
      </c>
      <c r="I118" s="6">
        <v>16.57</v>
      </c>
      <c r="J118" s="2">
        <f t="shared" si="6"/>
        <v>205</v>
      </c>
      <c r="K118" s="3">
        <f t="shared" si="7"/>
        <v>924</v>
      </c>
    </row>
    <row r="119" spans="1:11" x14ac:dyDescent="0.25">
      <c r="A119" s="28">
        <v>3</v>
      </c>
      <c r="B119" s="7" t="s">
        <v>118</v>
      </c>
      <c r="C119" s="29" t="s">
        <v>8</v>
      </c>
      <c r="D119" s="30" t="s">
        <v>18</v>
      </c>
      <c r="E119" s="4">
        <v>9.07</v>
      </c>
      <c r="F119" s="1">
        <f t="shared" si="4"/>
        <v>427</v>
      </c>
      <c r="G119" s="8">
        <v>294</v>
      </c>
      <c r="H119" s="2">
        <f t="shared" si="5"/>
        <v>260</v>
      </c>
      <c r="I119" s="6">
        <v>13.75</v>
      </c>
      <c r="J119" s="2">
        <f t="shared" si="6"/>
        <v>149</v>
      </c>
      <c r="K119" s="3">
        <f t="shared" si="7"/>
        <v>836</v>
      </c>
    </row>
    <row r="120" spans="1:11" x14ac:dyDescent="0.25">
      <c r="A120" s="28">
        <v>4</v>
      </c>
      <c r="B120" s="9" t="s">
        <v>119</v>
      </c>
      <c r="C120" s="10" t="s">
        <v>87</v>
      </c>
      <c r="D120" s="11" t="s">
        <v>16</v>
      </c>
      <c r="E120" s="4">
        <v>9</v>
      </c>
      <c r="F120" s="1">
        <f t="shared" si="4"/>
        <v>441</v>
      </c>
      <c r="G120" s="8">
        <v>302</v>
      </c>
      <c r="H120" s="2">
        <f t="shared" si="5"/>
        <v>286</v>
      </c>
      <c r="I120" s="6">
        <v>11.35</v>
      </c>
      <c r="J120" s="2">
        <f t="shared" si="6"/>
        <v>103</v>
      </c>
      <c r="K120" s="3">
        <f t="shared" si="7"/>
        <v>830</v>
      </c>
    </row>
    <row r="121" spans="1:11" x14ac:dyDescent="0.25">
      <c r="A121" s="28">
        <v>5</v>
      </c>
      <c r="B121" s="9" t="s">
        <v>120</v>
      </c>
      <c r="C121" s="10" t="s">
        <v>87</v>
      </c>
      <c r="D121" s="11" t="s">
        <v>16</v>
      </c>
      <c r="E121" s="4">
        <v>9.5</v>
      </c>
      <c r="F121" s="1">
        <f t="shared" si="4"/>
        <v>343</v>
      </c>
      <c r="G121" s="8">
        <v>292</v>
      </c>
      <c r="H121" s="2">
        <f t="shared" si="5"/>
        <v>254</v>
      </c>
      <c r="I121" s="6">
        <v>17.02</v>
      </c>
      <c r="J121" s="2">
        <f t="shared" si="6"/>
        <v>215</v>
      </c>
      <c r="K121" s="3">
        <f t="shared" si="7"/>
        <v>812</v>
      </c>
    </row>
    <row r="122" spans="1:11" x14ac:dyDescent="0.25">
      <c r="A122" s="28">
        <v>6</v>
      </c>
      <c r="B122" s="7" t="s">
        <v>121</v>
      </c>
      <c r="C122" s="29" t="s">
        <v>8</v>
      </c>
      <c r="D122" s="30" t="s">
        <v>18</v>
      </c>
      <c r="E122" s="4">
        <v>9.33</v>
      </c>
      <c r="F122" s="1">
        <f t="shared" si="4"/>
        <v>376</v>
      </c>
      <c r="G122" s="8">
        <v>274</v>
      </c>
      <c r="H122" s="2">
        <f t="shared" si="5"/>
        <v>198</v>
      </c>
      <c r="I122" s="6">
        <v>18.05</v>
      </c>
      <c r="J122" s="2">
        <f t="shared" si="6"/>
        <v>236</v>
      </c>
      <c r="K122" s="3">
        <f t="shared" si="7"/>
        <v>810</v>
      </c>
    </row>
    <row r="123" spans="1:11" x14ac:dyDescent="0.25">
      <c r="A123" s="28">
        <v>7</v>
      </c>
      <c r="B123" s="7" t="s">
        <v>122</v>
      </c>
      <c r="C123" s="29" t="s">
        <v>8</v>
      </c>
      <c r="D123" s="30" t="s">
        <v>18</v>
      </c>
      <c r="E123" s="4">
        <v>9.32</v>
      </c>
      <c r="F123" s="1">
        <f t="shared" si="4"/>
        <v>377</v>
      </c>
      <c r="G123" s="8">
        <v>245</v>
      </c>
      <c r="H123" s="2">
        <f t="shared" si="5"/>
        <v>118</v>
      </c>
      <c r="I123" s="6">
        <v>12.85</v>
      </c>
      <c r="J123" s="2">
        <f t="shared" si="6"/>
        <v>131</v>
      </c>
      <c r="K123" s="3">
        <f t="shared" si="7"/>
        <v>626</v>
      </c>
    </row>
    <row r="124" spans="1:11" x14ac:dyDescent="0.25">
      <c r="A124" s="28">
        <v>8</v>
      </c>
      <c r="B124" s="7" t="s">
        <v>123</v>
      </c>
      <c r="C124" s="29" t="s">
        <v>87</v>
      </c>
      <c r="D124" s="30" t="s">
        <v>9</v>
      </c>
      <c r="E124" s="4">
        <v>9.4</v>
      </c>
      <c r="F124" s="1">
        <f t="shared" si="4"/>
        <v>362</v>
      </c>
      <c r="G124" s="5">
        <v>238</v>
      </c>
      <c r="H124" s="2">
        <f t="shared" si="5"/>
        <v>101</v>
      </c>
      <c r="I124" s="6">
        <v>13.6</v>
      </c>
      <c r="J124" s="2">
        <f t="shared" si="6"/>
        <v>146</v>
      </c>
      <c r="K124" s="3">
        <f t="shared" si="7"/>
        <v>609</v>
      </c>
    </row>
    <row r="125" spans="1:11" x14ac:dyDescent="0.25">
      <c r="A125" s="28">
        <v>9</v>
      </c>
      <c r="B125" s="7" t="s">
        <v>124</v>
      </c>
      <c r="C125" s="29" t="s">
        <v>8</v>
      </c>
      <c r="D125" s="30" t="s">
        <v>13</v>
      </c>
      <c r="E125" s="4">
        <v>9.5299999999999994</v>
      </c>
      <c r="F125" s="1">
        <f t="shared" si="4"/>
        <v>338</v>
      </c>
      <c r="G125" s="8">
        <v>256</v>
      </c>
      <c r="H125" s="2">
        <f t="shared" si="5"/>
        <v>147</v>
      </c>
      <c r="I125" s="6">
        <v>11.25</v>
      </c>
      <c r="J125" s="2">
        <f t="shared" si="6"/>
        <v>101</v>
      </c>
      <c r="K125" s="3">
        <f t="shared" si="7"/>
        <v>586</v>
      </c>
    </row>
    <row r="126" spans="1:11" x14ac:dyDescent="0.25">
      <c r="A126" s="28">
        <v>10</v>
      </c>
      <c r="B126" s="7" t="s">
        <v>125</v>
      </c>
      <c r="C126" s="29" t="s">
        <v>87</v>
      </c>
      <c r="D126" s="32" t="s">
        <v>26</v>
      </c>
      <c r="E126" s="4">
        <v>9.33</v>
      </c>
      <c r="F126" s="1">
        <f t="shared" si="4"/>
        <v>376</v>
      </c>
      <c r="G126" s="5">
        <v>259</v>
      </c>
      <c r="H126" s="2">
        <f t="shared" si="5"/>
        <v>155</v>
      </c>
      <c r="I126" s="6">
        <v>7.05</v>
      </c>
      <c r="J126" s="2">
        <f t="shared" si="6"/>
        <v>28</v>
      </c>
      <c r="K126" s="3">
        <f t="shared" si="7"/>
        <v>559</v>
      </c>
    </row>
    <row r="127" spans="1:11" x14ac:dyDescent="0.25">
      <c r="A127" s="28">
        <v>11</v>
      </c>
      <c r="B127" s="7" t="s">
        <v>126</v>
      </c>
      <c r="C127" s="12" t="s">
        <v>87</v>
      </c>
      <c r="D127" s="32" t="s">
        <v>26</v>
      </c>
      <c r="E127" s="4">
        <v>9.7100000000000009</v>
      </c>
      <c r="F127" s="1">
        <f t="shared" si="4"/>
        <v>305</v>
      </c>
      <c r="G127" s="8">
        <v>259</v>
      </c>
      <c r="H127" s="2">
        <f t="shared" si="5"/>
        <v>155</v>
      </c>
      <c r="I127" s="6">
        <v>9.26</v>
      </c>
      <c r="J127" s="2">
        <f t="shared" si="6"/>
        <v>65</v>
      </c>
      <c r="K127" s="3">
        <f t="shared" si="7"/>
        <v>525</v>
      </c>
    </row>
    <row r="128" spans="1:11" x14ac:dyDescent="0.25">
      <c r="A128" s="28">
        <v>12</v>
      </c>
      <c r="B128" s="7" t="s">
        <v>127</v>
      </c>
      <c r="C128" s="29" t="s">
        <v>8</v>
      </c>
      <c r="D128" s="30" t="s">
        <v>9</v>
      </c>
      <c r="E128" s="4">
        <v>9.66</v>
      </c>
      <c r="F128" s="1">
        <f t="shared" si="4"/>
        <v>314</v>
      </c>
      <c r="G128" s="5">
        <v>248</v>
      </c>
      <c r="H128" s="2">
        <f t="shared" si="5"/>
        <v>126</v>
      </c>
      <c r="I128" s="6">
        <v>9.8000000000000007</v>
      </c>
      <c r="J128" s="2">
        <f t="shared" si="6"/>
        <v>74</v>
      </c>
      <c r="K128" s="3">
        <f t="shared" si="7"/>
        <v>514</v>
      </c>
    </row>
    <row r="129" spans="1:11" x14ac:dyDescent="0.25">
      <c r="A129" s="28">
        <v>13</v>
      </c>
      <c r="B129" s="7" t="s">
        <v>128</v>
      </c>
      <c r="C129" s="29" t="s">
        <v>8</v>
      </c>
      <c r="D129" s="30" t="s">
        <v>13</v>
      </c>
      <c r="E129" s="4">
        <v>10.32</v>
      </c>
      <c r="F129" s="1">
        <f t="shared" si="4"/>
        <v>205</v>
      </c>
      <c r="G129" s="8">
        <v>287</v>
      </c>
      <c r="H129" s="2">
        <f t="shared" si="5"/>
        <v>238</v>
      </c>
      <c r="I129" s="6">
        <v>8.65</v>
      </c>
      <c r="J129" s="2">
        <f t="shared" si="6"/>
        <v>54</v>
      </c>
      <c r="K129" s="3">
        <f t="shared" si="7"/>
        <v>497</v>
      </c>
    </row>
    <row r="130" spans="1:11" x14ac:dyDescent="0.25">
      <c r="A130" s="28">
        <v>14</v>
      </c>
      <c r="B130" s="7" t="s">
        <v>129</v>
      </c>
      <c r="C130" s="29" t="s">
        <v>8</v>
      </c>
      <c r="D130" s="30" t="s">
        <v>13</v>
      </c>
      <c r="E130" s="4">
        <v>9.67</v>
      </c>
      <c r="F130" s="1">
        <f t="shared" si="4"/>
        <v>312</v>
      </c>
      <c r="G130" s="8">
        <v>256</v>
      </c>
      <c r="H130" s="2">
        <f t="shared" si="5"/>
        <v>147</v>
      </c>
      <c r="I130" s="6">
        <v>7.4</v>
      </c>
      <c r="J130" s="2">
        <f t="shared" si="6"/>
        <v>33</v>
      </c>
      <c r="K130" s="3">
        <f t="shared" si="7"/>
        <v>492</v>
      </c>
    </row>
    <row r="131" spans="1:11" x14ac:dyDescent="0.25">
      <c r="A131" s="28">
        <v>15</v>
      </c>
      <c r="B131" s="7" t="s">
        <v>130</v>
      </c>
      <c r="C131" s="29" t="s">
        <v>8</v>
      </c>
      <c r="D131" s="11" t="s">
        <v>16</v>
      </c>
      <c r="E131" s="4">
        <v>9.9700000000000006</v>
      </c>
      <c r="F131" s="1">
        <f t="shared" si="4"/>
        <v>260</v>
      </c>
      <c r="G131" s="5">
        <v>227</v>
      </c>
      <c r="H131" s="2">
        <f t="shared" si="5"/>
        <v>75</v>
      </c>
      <c r="I131" s="6">
        <v>8.93</v>
      </c>
      <c r="J131" s="2">
        <f t="shared" si="6"/>
        <v>59</v>
      </c>
      <c r="K131" s="3">
        <f t="shared" si="7"/>
        <v>394</v>
      </c>
    </row>
    <row r="132" spans="1:11" x14ac:dyDescent="0.25">
      <c r="A132" s="28">
        <v>16</v>
      </c>
      <c r="B132" s="71" t="s">
        <v>131</v>
      </c>
      <c r="C132" s="72" t="s">
        <v>8</v>
      </c>
      <c r="D132" s="30" t="s">
        <v>24</v>
      </c>
      <c r="E132" s="4">
        <v>10.3</v>
      </c>
      <c r="F132" s="1">
        <f t="shared" si="4"/>
        <v>208</v>
      </c>
      <c r="G132" s="8">
        <v>247</v>
      </c>
      <c r="H132" s="2">
        <f t="shared" si="5"/>
        <v>123</v>
      </c>
      <c r="I132" s="6">
        <v>8.6300000000000008</v>
      </c>
      <c r="J132" s="2">
        <f t="shared" si="6"/>
        <v>54</v>
      </c>
      <c r="K132" s="3">
        <f t="shared" si="7"/>
        <v>385</v>
      </c>
    </row>
    <row r="133" spans="1:11" x14ac:dyDescent="0.25">
      <c r="A133" s="28">
        <v>17</v>
      </c>
      <c r="B133" s="73" t="s">
        <v>132</v>
      </c>
      <c r="C133" s="74" t="s">
        <v>8</v>
      </c>
      <c r="D133" s="30" t="s">
        <v>9</v>
      </c>
      <c r="E133" s="4">
        <v>10.14</v>
      </c>
      <c r="F133" s="1">
        <f t="shared" si="4"/>
        <v>233</v>
      </c>
      <c r="G133" s="8">
        <v>218</v>
      </c>
      <c r="H133" s="2">
        <f t="shared" si="5"/>
        <v>55</v>
      </c>
      <c r="I133" s="6">
        <v>9.35</v>
      </c>
      <c r="J133" s="2">
        <f t="shared" si="6"/>
        <v>66</v>
      </c>
      <c r="K133" s="3">
        <f t="shared" si="7"/>
        <v>354</v>
      </c>
    </row>
    <row r="134" spans="1:11" x14ac:dyDescent="0.25">
      <c r="A134" s="28">
        <v>18</v>
      </c>
      <c r="B134" s="75" t="s">
        <v>133</v>
      </c>
      <c r="C134" s="26" t="s">
        <v>8</v>
      </c>
      <c r="D134" s="30" t="s">
        <v>24</v>
      </c>
      <c r="E134" s="4">
        <v>10.52</v>
      </c>
      <c r="F134" s="1">
        <f t="shared" si="4"/>
        <v>175</v>
      </c>
      <c r="G134" s="8">
        <v>224</v>
      </c>
      <c r="H134" s="2">
        <f t="shared" si="5"/>
        <v>68</v>
      </c>
      <c r="I134" s="6">
        <v>11.13</v>
      </c>
      <c r="J134" s="2">
        <f t="shared" si="6"/>
        <v>99</v>
      </c>
      <c r="K134" s="3">
        <f t="shared" si="7"/>
        <v>342</v>
      </c>
    </row>
    <row r="135" spans="1:11" x14ac:dyDescent="0.25">
      <c r="A135" s="28">
        <v>19</v>
      </c>
      <c r="B135" s="7" t="s">
        <v>134</v>
      </c>
      <c r="C135" s="29" t="s">
        <v>8</v>
      </c>
      <c r="D135" s="32" t="s">
        <v>26</v>
      </c>
      <c r="E135" s="4">
        <v>11.28</v>
      </c>
      <c r="F135" s="1">
        <f t="shared" si="4"/>
        <v>80</v>
      </c>
      <c r="G135" s="5">
        <v>265</v>
      </c>
      <c r="H135" s="2">
        <f t="shared" si="5"/>
        <v>172</v>
      </c>
      <c r="I135" s="6">
        <v>9</v>
      </c>
      <c r="J135" s="2">
        <f t="shared" si="6"/>
        <v>60</v>
      </c>
      <c r="K135" s="3">
        <f t="shared" si="7"/>
        <v>312</v>
      </c>
    </row>
    <row r="136" spans="1:11" x14ac:dyDescent="0.25">
      <c r="A136" s="28">
        <v>20</v>
      </c>
      <c r="B136" s="7" t="s">
        <v>135</v>
      </c>
      <c r="C136" s="29" t="s">
        <v>8</v>
      </c>
      <c r="D136" s="32" t="s">
        <v>28</v>
      </c>
      <c r="E136" s="4">
        <v>10.34</v>
      </c>
      <c r="F136" s="1">
        <f t="shared" si="4"/>
        <v>202</v>
      </c>
      <c r="G136" s="8">
        <v>211</v>
      </c>
      <c r="H136" s="2">
        <f t="shared" si="5"/>
        <v>42</v>
      </c>
      <c r="I136" s="6">
        <v>8.6300000000000008</v>
      </c>
      <c r="J136" s="2">
        <f t="shared" si="6"/>
        <v>54</v>
      </c>
      <c r="K136" s="3">
        <f t="shared" si="7"/>
        <v>298</v>
      </c>
    </row>
    <row r="137" spans="1:11" x14ac:dyDescent="0.25">
      <c r="A137" s="28">
        <v>21</v>
      </c>
      <c r="B137" s="7" t="s">
        <v>136</v>
      </c>
      <c r="C137" s="12" t="s">
        <v>87</v>
      </c>
      <c r="D137" s="30" t="s">
        <v>13</v>
      </c>
      <c r="E137" s="4">
        <v>10.88</v>
      </c>
      <c r="F137" s="1">
        <f t="shared" si="4"/>
        <v>126</v>
      </c>
      <c r="G137" s="5">
        <v>240</v>
      </c>
      <c r="H137" s="2">
        <f t="shared" si="5"/>
        <v>106</v>
      </c>
      <c r="I137" s="6">
        <v>8.1999999999999993</v>
      </c>
      <c r="J137" s="2">
        <f t="shared" si="6"/>
        <v>46</v>
      </c>
      <c r="K137" s="3">
        <f t="shared" si="7"/>
        <v>278</v>
      </c>
    </row>
    <row r="138" spans="1:11" x14ac:dyDescent="0.25">
      <c r="A138" s="28">
        <v>22</v>
      </c>
      <c r="B138" s="7" t="s">
        <v>137</v>
      </c>
      <c r="C138" s="29" t="s">
        <v>8</v>
      </c>
      <c r="D138" s="11" t="s">
        <v>16</v>
      </c>
      <c r="E138" s="4">
        <v>10.59</v>
      </c>
      <c r="F138" s="1">
        <f t="shared" si="4"/>
        <v>165</v>
      </c>
      <c r="G138" s="8">
        <v>224</v>
      </c>
      <c r="H138" s="2">
        <f t="shared" si="5"/>
        <v>68</v>
      </c>
      <c r="I138" s="6">
        <v>7.25</v>
      </c>
      <c r="J138" s="2">
        <f t="shared" si="6"/>
        <v>31</v>
      </c>
      <c r="K138" s="3">
        <f t="shared" si="7"/>
        <v>264</v>
      </c>
    </row>
    <row r="139" spans="1:11" x14ac:dyDescent="0.25">
      <c r="A139" s="28">
        <v>23</v>
      </c>
      <c r="B139" s="7" t="s">
        <v>138</v>
      </c>
      <c r="C139" s="29" t="s">
        <v>8</v>
      </c>
      <c r="D139" s="11" t="s">
        <v>16</v>
      </c>
      <c r="E139" s="4">
        <v>11.55</v>
      </c>
      <c r="F139" s="1">
        <f t="shared" si="4"/>
        <v>53</v>
      </c>
      <c r="G139" s="5">
        <v>236</v>
      </c>
      <c r="H139" s="2">
        <f t="shared" si="5"/>
        <v>96</v>
      </c>
      <c r="I139" s="6">
        <v>9.3000000000000007</v>
      </c>
      <c r="J139" s="2">
        <f t="shared" si="6"/>
        <v>65</v>
      </c>
      <c r="K139" s="3">
        <f t="shared" si="7"/>
        <v>214</v>
      </c>
    </row>
    <row r="140" spans="1:11" x14ac:dyDescent="0.25">
      <c r="A140" s="28">
        <v>24</v>
      </c>
      <c r="B140" s="76" t="s">
        <v>139</v>
      </c>
      <c r="C140" s="77" t="s">
        <v>8</v>
      </c>
      <c r="D140" s="11" t="s">
        <v>16</v>
      </c>
      <c r="E140" s="4">
        <v>11.23</v>
      </c>
      <c r="F140" s="1">
        <f t="shared" si="4"/>
        <v>85</v>
      </c>
      <c r="G140" s="8">
        <v>208</v>
      </c>
      <c r="H140" s="2">
        <f t="shared" si="5"/>
        <v>36</v>
      </c>
      <c r="I140" s="6">
        <v>9.9499999999999993</v>
      </c>
      <c r="J140" s="2">
        <f t="shared" si="6"/>
        <v>77</v>
      </c>
      <c r="K140" s="3">
        <f t="shared" si="7"/>
        <v>198</v>
      </c>
    </row>
    <row r="141" spans="1:11" x14ac:dyDescent="0.25">
      <c r="A141" s="28">
        <v>25</v>
      </c>
      <c r="B141" s="25" t="s">
        <v>140</v>
      </c>
      <c r="C141" s="26" t="s">
        <v>8</v>
      </c>
      <c r="D141" s="32" t="s">
        <v>28</v>
      </c>
      <c r="E141" s="4">
        <v>10.99</v>
      </c>
      <c r="F141" s="1">
        <f t="shared" si="4"/>
        <v>113</v>
      </c>
      <c r="G141" s="8">
        <v>212</v>
      </c>
      <c r="H141" s="2">
        <f t="shared" si="5"/>
        <v>43</v>
      </c>
      <c r="I141" s="6">
        <v>7.75</v>
      </c>
      <c r="J141" s="2">
        <f t="shared" si="6"/>
        <v>39</v>
      </c>
      <c r="K141" s="3">
        <f t="shared" si="7"/>
        <v>195</v>
      </c>
    </row>
    <row r="142" spans="1:11" x14ac:dyDescent="0.25">
      <c r="A142" s="28">
        <v>26</v>
      </c>
      <c r="B142" s="7" t="s">
        <v>141</v>
      </c>
      <c r="C142" s="29" t="s">
        <v>8</v>
      </c>
      <c r="D142" s="30" t="s">
        <v>9</v>
      </c>
      <c r="E142" s="4">
        <v>11.23</v>
      </c>
      <c r="F142" s="1">
        <f t="shared" si="4"/>
        <v>85</v>
      </c>
      <c r="G142" s="8">
        <v>207</v>
      </c>
      <c r="H142" s="2">
        <f t="shared" si="5"/>
        <v>34</v>
      </c>
      <c r="I142" s="6">
        <v>5.72</v>
      </c>
      <c r="J142" s="2">
        <f t="shared" si="6"/>
        <v>8</v>
      </c>
      <c r="K142" s="3">
        <f t="shared" si="7"/>
        <v>127</v>
      </c>
    </row>
    <row r="143" spans="1:11" x14ac:dyDescent="0.25">
      <c r="A143" s="28">
        <v>27</v>
      </c>
      <c r="B143" s="7" t="s">
        <v>142</v>
      </c>
      <c r="C143" s="29" t="s">
        <v>8</v>
      </c>
      <c r="D143" s="30" t="s">
        <v>16</v>
      </c>
      <c r="E143" s="4">
        <v>11.49</v>
      </c>
      <c r="F143" s="1">
        <f t="shared" si="4"/>
        <v>58</v>
      </c>
      <c r="G143" s="13">
        <v>207</v>
      </c>
      <c r="H143" s="2">
        <f t="shared" si="5"/>
        <v>34</v>
      </c>
      <c r="I143" s="6">
        <v>6.15</v>
      </c>
      <c r="J143" s="2">
        <f t="shared" si="6"/>
        <v>14</v>
      </c>
      <c r="K143" s="3">
        <f t="shared" si="7"/>
        <v>106</v>
      </c>
    </row>
    <row r="144" spans="1:11" x14ac:dyDescent="0.25">
      <c r="A144" s="28">
        <v>28</v>
      </c>
      <c r="B144" s="71" t="s">
        <v>143</v>
      </c>
      <c r="C144" s="78" t="s">
        <v>87</v>
      </c>
      <c r="D144" s="30" t="s">
        <v>16</v>
      </c>
      <c r="E144" s="4">
        <v>13.84</v>
      </c>
      <c r="F144" s="1">
        <f t="shared" si="4"/>
        <v>0</v>
      </c>
      <c r="G144" s="8">
        <v>152</v>
      </c>
      <c r="H144" s="2" t="str">
        <f t="shared" si="5"/>
        <v>0</v>
      </c>
      <c r="I144" s="6">
        <v>9.14</v>
      </c>
      <c r="J144" s="2">
        <f t="shared" si="6"/>
        <v>63</v>
      </c>
      <c r="K144" s="3">
        <f t="shared" si="7"/>
        <v>63</v>
      </c>
    </row>
    <row r="145" spans="1:11" x14ac:dyDescent="0.25">
      <c r="A145" s="28">
        <v>29</v>
      </c>
      <c r="B145" s="25" t="s">
        <v>144</v>
      </c>
      <c r="C145" s="70" t="s">
        <v>8</v>
      </c>
      <c r="D145" s="32" t="s">
        <v>26</v>
      </c>
      <c r="E145" s="4"/>
      <c r="F145" s="1">
        <f t="shared" si="4"/>
        <v>0</v>
      </c>
      <c r="G145" s="8"/>
      <c r="H145" s="2" t="str">
        <f t="shared" si="5"/>
        <v>0</v>
      </c>
      <c r="I145" s="6">
        <v>7.2</v>
      </c>
      <c r="J145" s="2">
        <f t="shared" si="6"/>
        <v>30</v>
      </c>
      <c r="K145" s="3">
        <f t="shared" si="7"/>
        <v>30</v>
      </c>
    </row>
    <row r="146" spans="1:11" x14ac:dyDescent="0.25">
      <c r="A146" s="28">
        <v>30</v>
      </c>
      <c r="B146" s="7" t="s">
        <v>145</v>
      </c>
      <c r="C146" s="12" t="s">
        <v>87</v>
      </c>
      <c r="D146" s="11" t="s">
        <v>16</v>
      </c>
      <c r="E146" s="4">
        <v>12.62</v>
      </c>
      <c r="F146" s="1">
        <f t="shared" si="4"/>
        <v>0</v>
      </c>
      <c r="G146" s="5">
        <v>165</v>
      </c>
      <c r="H146" s="2" t="str">
        <f t="shared" si="5"/>
        <v>0</v>
      </c>
      <c r="I146" s="6">
        <v>6.7</v>
      </c>
      <c r="J146" s="2">
        <f t="shared" si="6"/>
        <v>22</v>
      </c>
      <c r="K146" s="3">
        <f t="shared" si="7"/>
        <v>22</v>
      </c>
    </row>
    <row r="153" spans="1:11" ht="17.399999999999999" x14ac:dyDescent="0.3">
      <c r="B153" s="142" t="s">
        <v>340</v>
      </c>
    </row>
    <row r="154" spans="1:11" x14ac:dyDescent="0.25">
      <c r="A154" s="15"/>
      <c r="B154" s="16" t="s">
        <v>0</v>
      </c>
      <c r="C154" s="17" t="s">
        <v>1</v>
      </c>
      <c r="D154" s="18" t="s">
        <v>2</v>
      </c>
      <c r="E154" s="19" t="s">
        <v>3</v>
      </c>
      <c r="F154" s="20" t="s">
        <v>4</v>
      </c>
      <c r="G154" s="52" t="s">
        <v>5</v>
      </c>
      <c r="H154" s="53" t="s">
        <v>4</v>
      </c>
      <c r="I154" s="54" t="s">
        <v>6</v>
      </c>
      <c r="J154" s="55" t="s">
        <v>4</v>
      </c>
      <c r="K154" s="23" t="s">
        <v>4</v>
      </c>
    </row>
    <row r="155" spans="1:11" ht="13.2" customHeight="1" x14ac:dyDescent="0.25">
      <c r="A155" s="24">
        <v>1</v>
      </c>
      <c r="B155" s="14" t="s">
        <v>146</v>
      </c>
      <c r="C155" s="48" t="s">
        <v>111</v>
      </c>
      <c r="D155" s="56" t="s">
        <v>117</v>
      </c>
      <c r="E155" s="4">
        <v>8.2799999999999994</v>
      </c>
      <c r="F155" s="1">
        <v>597</v>
      </c>
      <c r="G155" s="8">
        <v>377</v>
      </c>
      <c r="H155" s="2">
        <v>560</v>
      </c>
      <c r="I155" s="6">
        <v>24.5</v>
      </c>
      <c r="J155" s="2">
        <v>323</v>
      </c>
      <c r="K155" s="3">
        <v>1480</v>
      </c>
    </row>
    <row r="156" spans="1:11" ht="13.2" customHeight="1" x14ac:dyDescent="0.25">
      <c r="A156" s="28">
        <v>2</v>
      </c>
      <c r="B156" s="14" t="s">
        <v>147</v>
      </c>
      <c r="C156" s="48" t="s">
        <v>87</v>
      </c>
      <c r="D156" s="56" t="s">
        <v>18</v>
      </c>
      <c r="E156" s="4">
        <v>8.23</v>
      </c>
      <c r="F156" s="1">
        <v>609</v>
      </c>
      <c r="G156" s="8">
        <v>325</v>
      </c>
      <c r="H156" s="2">
        <v>364</v>
      </c>
      <c r="I156" s="6">
        <v>24.8</v>
      </c>
      <c r="J156" s="2">
        <v>329</v>
      </c>
      <c r="K156" s="3">
        <v>1302</v>
      </c>
    </row>
    <row r="157" spans="1:11" ht="13.2" customHeight="1" x14ac:dyDescent="0.25">
      <c r="A157" s="28">
        <v>3</v>
      </c>
      <c r="B157" s="14" t="s">
        <v>148</v>
      </c>
      <c r="C157" s="141" t="s">
        <v>111</v>
      </c>
      <c r="D157" s="56" t="s">
        <v>16</v>
      </c>
      <c r="E157" s="4">
        <v>8.25</v>
      </c>
      <c r="F157" s="1">
        <v>604</v>
      </c>
      <c r="G157" s="80">
        <v>300</v>
      </c>
      <c r="H157" s="81">
        <v>279</v>
      </c>
      <c r="I157" s="82">
        <v>29.19</v>
      </c>
      <c r="J157" s="81">
        <v>410</v>
      </c>
      <c r="K157" s="83">
        <v>1293</v>
      </c>
    </row>
    <row r="158" spans="1:11" ht="13.2" customHeight="1" x14ac:dyDescent="0.25">
      <c r="A158" s="28">
        <v>4</v>
      </c>
      <c r="B158" s="14" t="s">
        <v>149</v>
      </c>
      <c r="C158" s="45" t="s">
        <v>111</v>
      </c>
      <c r="D158" s="56" t="s">
        <v>24</v>
      </c>
      <c r="E158" s="4">
        <v>8.64</v>
      </c>
      <c r="F158" s="1">
        <v>517</v>
      </c>
      <c r="G158" s="8">
        <v>332</v>
      </c>
      <c r="H158" s="2">
        <v>389</v>
      </c>
      <c r="I158" s="6">
        <v>26.3</v>
      </c>
      <c r="J158" s="2">
        <v>356</v>
      </c>
      <c r="K158" s="3">
        <v>1262</v>
      </c>
    </row>
    <row r="159" spans="1:11" ht="13.2" customHeight="1" x14ac:dyDescent="0.25">
      <c r="A159" s="28">
        <v>5</v>
      </c>
      <c r="B159" s="14" t="s">
        <v>150</v>
      </c>
      <c r="C159" s="48" t="s">
        <v>87</v>
      </c>
      <c r="D159" s="56" t="s">
        <v>24</v>
      </c>
      <c r="E159" s="4">
        <v>8.99</v>
      </c>
      <c r="F159" s="1">
        <v>443</v>
      </c>
      <c r="G159" s="5">
        <v>322</v>
      </c>
      <c r="H159" s="2">
        <v>354</v>
      </c>
      <c r="I159" s="6">
        <v>25.35</v>
      </c>
      <c r="J159" s="2">
        <v>339</v>
      </c>
      <c r="K159" s="3">
        <v>1136</v>
      </c>
    </row>
    <row r="160" spans="1:11" ht="13.2" customHeight="1" x14ac:dyDescent="0.25">
      <c r="A160" s="28">
        <v>6</v>
      </c>
      <c r="B160" s="84" t="s">
        <v>151</v>
      </c>
      <c r="C160" s="79" t="s">
        <v>152</v>
      </c>
      <c r="D160" s="58" t="s">
        <v>16</v>
      </c>
      <c r="E160" s="4">
        <v>8.9</v>
      </c>
      <c r="F160" s="1">
        <v>462</v>
      </c>
      <c r="G160" s="8">
        <v>255</v>
      </c>
      <c r="H160" s="2">
        <v>144</v>
      </c>
      <c r="I160" s="6">
        <v>34.6</v>
      </c>
      <c r="J160" s="2">
        <v>512</v>
      </c>
      <c r="K160" s="3">
        <v>1118</v>
      </c>
    </row>
    <row r="161" spans="1:11" ht="13.2" customHeight="1" x14ac:dyDescent="0.25">
      <c r="A161" s="28">
        <v>7</v>
      </c>
      <c r="B161" s="14" t="s">
        <v>153</v>
      </c>
      <c r="C161" s="48" t="s">
        <v>87</v>
      </c>
      <c r="D161" s="56" t="s">
        <v>9</v>
      </c>
      <c r="E161" s="4">
        <v>8.8800000000000008</v>
      </c>
      <c r="F161" s="1">
        <v>466</v>
      </c>
      <c r="G161" s="8">
        <v>308</v>
      </c>
      <c r="H161" s="2">
        <v>306</v>
      </c>
      <c r="I161" s="6">
        <v>24.1</v>
      </c>
      <c r="J161" s="2">
        <v>316</v>
      </c>
      <c r="K161" s="3">
        <v>1088</v>
      </c>
    </row>
    <row r="162" spans="1:11" ht="13.2" customHeight="1" x14ac:dyDescent="0.25">
      <c r="A162" s="28">
        <v>8</v>
      </c>
      <c r="B162" s="14" t="s">
        <v>154</v>
      </c>
      <c r="C162" s="48" t="s">
        <v>87</v>
      </c>
      <c r="D162" s="56" t="s">
        <v>24</v>
      </c>
      <c r="E162" s="4">
        <v>8.77</v>
      </c>
      <c r="F162" s="1">
        <v>489</v>
      </c>
      <c r="G162" s="8">
        <v>308</v>
      </c>
      <c r="H162" s="2">
        <v>306</v>
      </c>
      <c r="I162" s="6">
        <v>21.9</v>
      </c>
      <c r="J162" s="2">
        <v>276</v>
      </c>
      <c r="K162" s="3">
        <v>1071</v>
      </c>
    </row>
    <row r="163" spans="1:11" ht="13.2" customHeight="1" x14ac:dyDescent="0.25">
      <c r="A163" s="28">
        <v>9</v>
      </c>
      <c r="B163" s="66" t="s">
        <v>155</v>
      </c>
      <c r="C163" s="85" t="s">
        <v>111</v>
      </c>
      <c r="D163" s="58" t="s">
        <v>16</v>
      </c>
      <c r="E163" s="4">
        <v>9.17</v>
      </c>
      <c r="F163" s="1">
        <v>407</v>
      </c>
      <c r="G163" s="5">
        <v>293</v>
      </c>
      <c r="H163" s="2">
        <v>257</v>
      </c>
      <c r="I163" s="6">
        <v>28.2</v>
      </c>
      <c r="J163" s="2">
        <v>391</v>
      </c>
      <c r="K163" s="3">
        <v>1055</v>
      </c>
    </row>
    <row r="164" spans="1:11" ht="13.2" customHeight="1" x14ac:dyDescent="0.25">
      <c r="A164" s="28">
        <v>10</v>
      </c>
      <c r="B164" s="14" t="s">
        <v>156</v>
      </c>
      <c r="C164" s="48" t="s">
        <v>87</v>
      </c>
      <c r="D164" s="56" t="s">
        <v>117</v>
      </c>
      <c r="E164" s="4">
        <v>8.9700000000000006</v>
      </c>
      <c r="F164" s="1">
        <v>447</v>
      </c>
      <c r="G164" s="5">
        <v>320</v>
      </c>
      <c r="H164" s="2">
        <v>347</v>
      </c>
      <c r="I164" s="6">
        <v>19.45</v>
      </c>
      <c r="J164" s="2">
        <v>232</v>
      </c>
      <c r="K164" s="3">
        <v>1026</v>
      </c>
    </row>
    <row r="165" spans="1:11" ht="13.2" customHeight="1" x14ac:dyDescent="0.25">
      <c r="A165" s="28">
        <v>11</v>
      </c>
      <c r="B165" s="14" t="s">
        <v>157</v>
      </c>
      <c r="C165" s="48" t="s">
        <v>87</v>
      </c>
      <c r="D165" s="56" t="s">
        <v>18</v>
      </c>
      <c r="E165" s="4">
        <v>9</v>
      </c>
      <c r="F165" s="1">
        <v>441</v>
      </c>
      <c r="G165" s="8">
        <v>292</v>
      </c>
      <c r="H165" s="2">
        <v>254</v>
      </c>
      <c r="I165" s="6">
        <v>24.8</v>
      </c>
      <c r="J165" s="2">
        <v>329</v>
      </c>
      <c r="K165" s="3">
        <v>1024</v>
      </c>
    </row>
    <row r="166" spans="1:11" ht="13.2" customHeight="1" x14ac:dyDescent="0.25">
      <c r="A166" s="28">
        <v>12</v>
      </c>
      <c r="B166" s="67" t="s">
        <v>158</v>
      </c>
      <c r="C166" s="86" t="s">
        <v>152</v>
      </c>
      <c r="D166" s="87" t="s">
        <v>16</v>
      </c>
      <c r="E166" s="4">
        <v>9.48</v>
      </c>
      <c r="F166" s="1">
        <v>347</v>
      </c>
      <c r="G166" s="8">
        <v>304</v>
      </c>
      <c r="H166" s="2">
        <v>292</v>
      </c>
      <c r="I166" s="6">
        <v>23.6</v>
      </c>
      <c r="J166" s="2">
        <v>307</v>
      </c>
      <c r="K166" s="3">
        <v>946</v>
      </c>
    </row>
    <row r="167" spans="1:11" ht="13.2" customHeight="1" x14ac:dyDescent="0.25">
      <c r="A167" s="28">
        <v>13</v>
      </c>
      <c r="B167" s="14" t="s">
        <v>159</v>
      </c>
      <c r="C167" s="48" t="s">
        <v>111</v>
      </c>
      <c r="D167" s="56" t="s">
        <v>24</v>
      </c>
      <c r="E167" s="4">
        <v>9.3000000000000007</v>
      </c>
      <c r="F167" s="1">
        <v>381</v>
      </c>
      <c r="G167" s="8">
        <v>298</v>
      </c>
      <c r="H167" s="2">
        <v>273</v>
      </c>
      <c r="I167" s="6">
        <v>22.5</v>
      </c>
      <c r="J167" s="2">
        <v>287</v>
      </c>
      <c r="K167" s="3">
        <v>941</v>
      </c>
    </row>
    <row r="168" spans="1:11" ht="13.2" customHeight="1" x14ac:dyDescent="0.25">
      <c r="A168" s="28">
        <v>14</v>
      </c>
      <c r="B168" s="14" t="s">
        <v>160</v>
      </c>
      <c r="C168" s="48" t="s">
        <v>87</v>
      </c>
      <c r="D168" s="57" t="s">
        <v>26</v>
      </c>
      <c r="E168" s="4">
        <v>9.31</v>
      </c>
      <c r="F168" s="1">
        <v>379</v>
      </c>
      <c r="G168" s="5">
        <v>310</v>
      </c>
      <c r="H168" s="2">
        <v>312</v>
      </c>
      <c r="I168" s="6">
        <v>18.149999999999999</v>
      </c>
      <c r="J168" s="2">
        <v>209</v>
      </c>
      <c r="K168" s="3">
        <v>900</v>
      </c>
    </row>
    <row r="169" spans="1:11" ht="13.2" customHeight="1" x14ac:dyDescent="0.25">
      <c r="A169" s="28">
        <v>15</v>
      </c>
      <c r="B169" s="14" t="s">
        <v>161</v>
      </c>
      <c r="C169" s="48" t="s">
        <v>111</v>
      </c>
      <c r="D169" s="38" t="s">
        <v>16</v>
      </c>
      <c r="E169" s="4">
        <v>9.61</v>
      </c>
      <c r="F169" s="1">
        <v>323</v>
      </c>
      <c r="G169" s="8">
        <v>267</v>
      </c>
      <c r="H169" s="2">
        <v>178</v>
      </c>
      <c r="I169" s="6">
        <v>28.05</v>
      </c>
      <c r="J169" s="2">
        <v>388</v>
      </c>
      <c r="K169" s="3">
        <v>889</v>
      </c>
    </row>
    <row r="170" spans="1:11" ht="13.2" customHeight="1" x14ac:dyDescent="0.25">
      <c r="A170" s="28">
        <v>16</v>
      </c>
      <c r="B170" s="14" t="s">
        <v>162</v>
      </c>
      <c r="C170" s="45" t="s">
        <v>111</v>
      </c>
      <c r="D170" s="56" t="s">
        <v>18</v>
      </c>
      <c r="E170" s="4">
        <v>10.37</v>
      </c>
      <c r="F170" s="1">
        <v>197</v>
      </c>
      <c r="G170" s="8">
        <v>306</v>
      </c>
      <c r="H170" s="2">
        <v>299</v>
      </c>
      <c r="I170" s="6">
        <v>25.35</v>
      </c>
      <c r="J170" s="2">
        <v>339</v>
      </c>
      <c r="K170" s="3">
        <v>835</v>
      </c>
    </row>
    <row r="171" spans="1:11" ht="13.2" customHeight="1" x14ac:dyDescent="0.25">
      <c r="A171" s="28">
        <v>17</v>
      </c>
      <c r="B171" s="88" t="s">
        <v>163</v>
      </c>
      <c r="C171" s="48" t="s">
        <v>111</v>
      </c>
      <c r="D171" s="58" t="s">
        <v>16</v>
      </c>
      <c r="E171" s="4">
        <v>9.39</v>
      </c>
      <c r="F171" s="1">
        <v>364</v>
      </c>
      <c r="G171" s="8">
        <v>292</v>
      </c>
      <c r="H171" s="2">
        <v>254</v>
      </c>
      <c r="I171" s="6">
        <v>16.3</v>
      </c>
      <c r="J171" s="2">
        <v>177</v>
      </c>
      <c r="K171" s="3">
        <v>795</v>
      </c>
    </row>
    <row r="172" spans="1:11" ht="13.2" customHeight="1" x14ac:dyDescent="0.25">
      <c r="A172" s="28">
        <v>18</v>
      </c>
      <c r="B172" s="66" t="s">
        <v>164</v>
      </c>
      <c r="C172" s="89" t="s">
        <v>87</v>
      </c>
      <c r="D172" s="58" t="s">
        <v>16</v>
      </c>
      <c r="E172" s="4">
        <v>9.24</v>
      </c>
      <c r="F172" s="1">
        <v>393</v>
      </c>
      <c r="G172" s="8">
        <v>280</v>
      </c>
      <c r="H172" s="2">
        <v>216</v>
      </c>
      <c r="I172" s="6">
        <v>15.9</v>
      </c>
      <c r="J172" s="2">
        <v>170</v>
      </c>
      <c r="K172" s="3">
        <v>779</v>
      </c>
    </row>
    <row r="173" spans="1:11" ht="13.2" customHeight="1" x14ac:dyDescent="0.25">
      <c r="A173" s="28">
        <v>19</v>
      </c>
      <c r="B173" s="14" t="s">
        <v>165</v>
      </c>
      <c r="C173" s="45" t="s">
        <v>111</v>
      </c>
      <c r="D173" s="57" t="s">
        <v>28</v>
      </c>
      <c r="E173" s="4">
        <v>8.85</v>
      </c>
      <c r="F173" s="1">
        <v>472</v>
      </c>
      <c r="G173" s="8">
        <v>307</v>
      </c>
      <c r="H173" s="2">
        <v>302</v>
      </c>
      <c r="I173" s="6"/>
      <c r="J173" s="2">
        <v>0</v>
      </c>
      <c r="K173" s="3">
        <v>774</v>
      </c>
    </row>
    <row r="174" spans="1:11" ht="13.2" customHeight="1" x14ac:dyDescent="0.25">
      <c r="A174" s="28">
        <v>20</v>
      </c>
      <c r="B174" s="88" t="s">
        <v>166</v>
      </c>
      <c r="C174" s="48" t="s">
        <v>87</v>
      </c>
      <c r="D174" s="49" t="s">
        <v>16</v>
      </c>
      <c r="E174" s="4">
        <v>9.65</v>
      </c>
      <c r="F174" s="1">
        <v>316</v>
      </c>
      <c r="G174" s="5">
        <v>278</v>
      </c>
      <c r="H174" s="2">
        <v>210</v>
      </c>
      <c r="I174" s="6">
        <v>17.75</v>
      </c>
      <c r="J174" s="2">
        <v>202</v>
      </c>
      <c r="K174" s="3">
        <v>728</v>
      </c>
    </row>
    <row r="175" spans="1:11" ht="13.2" customHeight="1" x14ac:dyDescent="0.25">
      <c r="A175" s="28">
        <v>20</v>
      </c>
      <c r="B175" s="66" t="s">
        <v>167</v>
      </c>
      <c r="C175" s="89" t="s">
        <v>111</v>
      </c>
      <c r="D175" s="58" t="s">
        <v>16</v>
      </c>
      <c r="E175" s="4">
        <v>9.42</v>
      </c>
      <c r="F175" s="1">
        <v>358</v>
      </c>
      <c r="G175" s="8">
        <v>277</v>
      </c>
      <c r="H175" s="2">
        <v>207</v>
      </c>
      <c r="I175" s="6">
        <v>15.5</v>
      </c>
      <c r="J175" s="2">
        <v>163</v>
      </c>
      <c r="K175" s="3">
        <v>728</v>
      </c>
    </row>
    <row r="176" spans="1:11" ht="13.2" customHeight="1" x14ac:dyDescent="0.25">
      <c r="A176" s="28">
        <v>22</v>
      </c>
      <c r="B176" s="14" t="s">
        <v>168</v>
      </c>
      <c r="C176" s="48" t="s">
        <v>111</v>
      </c>
      <c r="D176" s="56" t="s">
        <v>13</v>
      </c>
      <c r="E176" s="4">
        <v>9.2799999999999994</v>
      </c>
      <c r="F176" s="1">
        <v>385</v>
      </c>
      <c r="G176" s="8">
        <v>274</v>
      </c>
      <c r="H176" s="2">
        <v>198</v>
      </c>
      <c r="I176" s="6">
        <v>12.5</v>
      </c>
      <c r="J176" s="2">
        <v>113</v>
      </c>
      <c r="K176" s="3">
        <v>696</v>
      </c>
    </row>
    <row r="177" spans="1:11" ht="13.2" customHeight="1" x14ac:dyDescent="0.25">
      <c r="A177" s="28">
        <v>23</v>
      </c>
      <c r="B177" s="14" t="s">
        <v>169</v>
      </c>
      <c r="C177" s="48" t="s">
        <v>111</v>
      </c>
      <c r="D177" s="56" t="s">
        <v>9</v>
      </c>
      <c r="E177" s="4">
        <v>9.3699999999999992</v>
      </c>
      <c r="F177" s="1">
        <v>368</v>
      </c>
      <c r="G177" s="8">
        <v>250</v>
      </c>
      <c r="H177" s="2">
        <v>131</v>
      </c>
      <c r="I177" s="6">
        <v>17.149999999999999</v>
      </c>
      <c r="J177" s="2">
        <v>192</v>
      </c>
      <c r="K177" s="3">
        <v>691</v>
      </c>
    </row>
    <row r="178" spans="1:11" ht="13.2" customHeight="1" x14ac:dyDescent="0.25">
      <c r="A178" s="28">
        <v>24</v>
      </c>
      <c r="B178" s="88" t="s">
        <v>170</v>
      </c>
      <c r="C178" s="48" t="s">
        <v>87</v>
      </c>
      <c r="D178" s="58" t="s">
        <v>16</v>
      </c>
      <c r="E178" s="4">
        <v>9.16</v>
      </c>
      <c r="F178" s="1">
        <v>409</v>
      </c>
      <c r="G178" s="8">
        <v>250</v>
      </c>
      <c r="H178" s="2">
        <v>131</v>
      </c>
      <c r="I178" s="6">
        <v>10.199999999999999</v>
      </c>
      <c r="J178" s="2">
        <v>75</v>
      </c>
      <c r="K178" s="3">
        <v>615</v>
      </c>
    </row>
    <row r="179" spans="1:11" ht="13.2" customHeight="1" x14ac:dyDescent="0.25">
      <c r="A179" s="28">
        <v>25</v>
      </c>
      <c r="B179" s="66" t="s">
        <v>171</v>
      </c>
      <c r="C179" s="89" t="s">
        <v>87</v>
      </c>
      <c r="D179" s="69" t="s">
        <v>16</v>
      </c>
      <c r="E179" s="4">
        <v>9.77</v>
      </c>
      <c r="F179" s="1">
        <v>295</v>
      </c>
      <c r="G179" s="8">
        <v>243</v>
      </c>
      <c r="H179" s="2">
        <v>113</v>
      </c>
      <c r="I179" s="6">
        <v>17.350000000000001</v>
      </c>
      <c r="J179" s="2">
        <v>195</v>
      </c>
      <c r="K179" s="3">
        <v>603</v>
      </c>
    </row>
    <row r="180" spans="1:11" ht="13.2" customHeight="1" x14ac:dyDescent="0.25">
      <c r="A180" s="28">
        <v>26</v>
      </c>
      <c r="B180" s="14" t="s">
        <v>172</v>
      </c>
      <c r="C180" s="45" t="s">
        <v>111</v>
      </c>
      <c r="D180" s="56" t="s">
        <v>13</v>
      </c>
      <c r="E180" s="4">
        <v>9.7899999999999991</v>
      </c>
      <c r="F180" s="1">
        <v>291</v>
      </c>
      <c r="G180" s="8">
        <v>265</v>
      </c>
      <c r="H180" s="2">
        <v>172</v>
      </c>
      <c r="I180" s="6">
        <v>13.6</v>
      </c>
      <c r="J180" s="2">
        <v>131</v>
      </c>
      <c r="K180" s="3">
        <v>594</v>
      </c>
    </row>
    <row r="181" spans="1:11" ht="13.2" customHeight="1" x14ac:dyDescent="0.25">
      <c r="A181" s="28">
        <v>27</v>
      </c>
      <c r="B181" s="14" t="s">
        <v>173</v>
      </c>
      <c r="C181" s="45" t="s">
        <v>111</v>
      </c>
      <c r="D181" s="56" t="s">
        <v>9</v>
      </c>
      <c r="E181" s="4">
        <v>9.49</v>
      </c>
      <c r="F181" s="1">
        <v>345</v>
      </c>
      <c r="G181" s="5">
        <v>256</v>
      </c>
      <c r="H181" s="2">
        <v>147</v>
      </c>
      <c r="I181" s="6">
        <v>10.85</v>
      </c>
      <c r="J181" s="2">
        <v>86</v>
      </c>
      <c r="K181" s="3">
        <v>578</v>
      </c>
    </row>
    <row r="182" spans="1:11" ht="13.2" customHeight="1" x14ac:dyDescent="0.25">
      <c r="A182" s="28">
        <v>28</v>
      </c>
      <c r="B182" s="14" t="s">
        <v>174</v>
      </c>
      <c r="C182" s="48" t="s">
        <v>87</v>
      </c>
      <c r="D182" s="57" t="s">
        <v>26</v>
      </c>
      <c r="E182" s="4">
        <v>10.050000000000001</v>
      </c>
      <c r="F182" s="1">
        <v>247</v>
      </c>
      <c r="G182" s="8">
        <v>270</v>
      </c>
      <c r="H182" s="2">
        <v>187</v>
      </c>
      <c r="I182" s="6">
        <v>13.4</v>
      </c>
      <c r="J182" s="2">
        <v>128</v>
      </c>
      <c r="K182" s="3">
        <v>562</v>
      </c>
    </row>
    <row r="183" spans="1:11" ht="13.2" customHeight="1" x14ac:dyDescent="0.25">
      <c r="A183" s="28">
        <v>29</v>
      </c>
      <c r="B183" s="66" t="s">
        <v>175</v>
      </c>
      <c r="C183" s="89" t="s">
        <v>87</v>
      </c>
      <c r="D183" s="49" t="s">
        <v>16</v>
      </c>
      <c r="E183" s="4">
        <v>10.37</v>
      </c>
      <c r="F183" s="1">
        <v>197</v>
      </c>
      <c r="G183" s="13">
        <v>247</v>
      </c>
      <c r="H183" s="2">
        <v>123</v>
      </c>
      <c r="I183" s="6">
        <v>17.5</v>
      </c>
      <c r="J183" s="2">
        <v>198</v>
      </c>
      <c r="K183" s="3">
        <v>518</v>
      </c>
    </row>
    <row r="184" spans="1:11" ht="13.2" customHeight="1" x14ac:dyDescent="0.25">
      <c r="A184" s="28">
        <v>30</v>
      </c>
      <c r="B184" s="88" t="s">
        <v>176</v>
      </c>
      <c r="C184" s="90" t="s">
        <v>87</v>
      </c>
      <c r="D184" s="49" t="s">
        <v>16</v>
      </c>
      <c r="E184" s="4">
        <v>9.9600000000000009</v>
      </c>
      <c r="F184" s="1">
        <v>262</v>
      </c>
      <c r="G184" s="5">
        <v>236</v>
      </c>
      <c r="H184" s="2">
        <v>96</v>
      </c>
      <c r="I184" s="6">
        <v>13.85</v>
      </c>
      <c r="J184" s="2">
        <v>135</v>
      </c>
      <c r="K184" s="3">
        <v>493</v>
      </c>
    </row>
    <row r="185" spans="1:11" ht="13.2" customHeight="1" x14ac:dyDescent="0.25">
      <c r="A185" s="28">
        <v>31</v>
      </c>
      <c r="B185" s="88" t="s">
        <v>177</v>
      </c>
      <c r="C185" s="89" t="s">
        <v>111</v>
      </c>
      <c r="D185" s="58" t="s">
        <v>16</v>
      </c>
      <c r="E185" s="4">
        <v>10.199999999999999</v>
      </c>
      <c r="F185" s="1">
        <v>223</v>
      </c>
      <c r="G185" s="8">
        <v>230</v>
      </c>
      <c r="H185" s="2">
        <v>82</v>
      </c>
      <c r="I185" s="6">
        <v>11.5</v>
      </c>
      <c r="J185" s="2">
        <v>96</v>
      </c>
      <c r="K185" s="3">
        <v>401</v>
      </c>
    </row>
    <row r="186" spans="1:11" ht="13.2" customHeight="1" x14ac:dyDescent="0.25">
      <c r="A186" s="28">
        <v>32</v>
      </c>
      <c r="B186" s="88" t="s">
        <v>178</v>
      </c>
      <c r="C186" s="48" t="s">
        <v>111</v>
      </c>
      <c r="D186" s="58" t="s">
        <v>16</v>
      </c>
      <c r="E186" s="4">
        <v>11.35</v>
      </c>
      <c r="F186" s="1">
        <v>72</v>
      </c>
      <c r="G186" s="8"/>
      <c r="H186" s="2" t="s">
        <v>48</v>
      </c>
      <c r="I186" s="6">
        <v>20.5</v>
      </c>
      <c r="J186" s="2">
        <v>251</v>
      </c>
      <c r="K186" s="3">
        <v>323</v>
      </c>
    </row>
    <row r="187" spans="1:11" ht="13.2" customHeight="1" x14ac:dyDescent="0.25">
      <c r="A187" s="28">
        <v>33</v>
      </c>
      <c r="B187" s="14" t="s">
        <v>179</v>
      </c>
      <c r="C187" s="48" t="s">
        <v>111</v>
      </c>
      <c r="D187" s="56" t="s">
        <v>13</v>
      </c>
      <c r="E187" s="4">
        <v>10.66</v>
      </c>
      <c r="F187" s="1">
        <v>155</v>
      </c>
      <c r="G187" s="8">
        <v>247</v>
      </c>
      <c r="H187" s="2">
        <v>123</v>
      </c>
      <c r="I187" s="6">
        <v>7.3</v>
      </c>
      <c r="J187" s="2">
        <v>30</v>
      </c>
      <c r="K187" s="3">
        <v>308</v>
      </c>
    </row>
    <row r="188" spans="1:11" ht="13.2" customHeight="1" x14ac:dyDescent="0.25">
      <c r="A188" s="28">
        <v>34</v>
      </c>
      <c r="B188" s="14" t="s">
        <v>180</v>
      </c>
      <c r="C188" s="48" t="s">
        <v>87</v>
      </c>
      <c r="D188" s="57" t="s">
        <v>28</v>
      </c>
      <c r="E188" s="4">
        <v>10.35</v>
      </c>
      <c r="F188" s="1">
        <v>200</v>
      </c>
      <c r="G188" s="8">
        <v>233</v>
      </c>
      <c r="H188" s="2">
        <v>89</v>
      </c>
      <c r="I188" s="6"/>
      <c r="J188" s="2">
        <v>0</v>
      </c>
      <c r="K188" s="3">
        <v>289</v>
      </c>
    </row>
    <row r="189" spans="1:11" ht="13.2" customHeight="1" x14ac:dyDescent="0.25">
      <c r="A189" s="28">
        <v>36</v>
      </c>
      <c r="B189" s="14" t="s">
        <v>181</v>
      </c>
      <c r="C189" s="48" t="s">
        <v>111</v>
      </c>
      <c r="D189" s="57" t="s">
        <v>28</v>
      </c>
      <c r="E189" s="4">
        <v>10.4</v>
      </c>
      <c r="F189" s="1">
        <v>192</v>
      </c>
      <c r="G189" s="5">
        <v>214</v>
      </c>
      <c r="H189" s="2">
        <v>47</v>
      </c>
      <c r="I189" s="6"/>
      <c r="J189" s="2">
        <v>0</v>
      </c>
      <c r="K189" s="3">
        <v>239</v>
      </c>
    </row>
    <row r="190" spans="1:11" ht="13.2" customHeight="1" x14ac:dyDescent="0.25">
      <c r="A190" s="28">
        <v>37</v>
      </c>
      <c r="B190" s="14" t="s">
        <v>182</v>
      </c>
      <c r="C190" s="48" t="s">
        <v>111</v>
      </c>
      <c r="D190" s="56" t="s">
        <v>13</v>
      </c>
      <c r="E190" s="4">
        <v>11.08</v>
      </c>
      <c r="F190" s="1">
        <v>102</v>
      </c>
      <c r="G190" s="5">
        <v>209</v>
      </c>
      <c r="H190" s="2">
        <v>38</v>
      </c>
      <c r="I190" s="6">
        <v>10.7</v>
      </c>
      <c r="J190" s="2">
        <v>83</v>
      </c>
      <c r="K190" s="3">
        <v>223</v>
      </c>
    </row>
    <row r="191" spans="1:11" ht="13.2" customHeight="1" x14ac:dyDescent="0.25">
      <c r="A191" s="28">
        <v>38</v>
      </c>
      <c r="B191" s="91" t="s">
        <v>183</v>
      </c>
      <c r="C191" s="92" t="s">
        <v>111</v>
      </c>
      <c r="D191" s="93" t="s">
        <v>16</v>
      </c>
      <c r="E191" s="94">
        <v>11.69</v>
      </c>
      <c r="F191" s="95">
        <v>41</v>
      </c>
      <c r="G191" s="96">
        <v>198</v>
      </c>
      <c r="H191" s="97">
        <v>19</v>
      </c>
      <c r="I191" s="98">
        <v>10.7</v>
      </c>
      <c r="J191" s="97">
        <v>83</v>
      </c>
      <c r="K191" s="3">
        <v>143</v>
      </c>
    </row>
    <row r="193" spans="1:11" ht="17.399999999999999" x14ac:dyDescent="0.3">
      <c r="B193" s="142" t="s">
        <v>345</v>
      </c>
    </row>
    <row r="194" spans="1:11" x14ac:dyDescent="0.25">
      <c r="A194" s="15"/>
      <c r="B194" s="16" t="s">
        <v>0</v>
      </c>
      <c r="C194" s="34" t="s">
        <v>1</v>
      </c>
      <c r="D194" s="18" t="s">
        <v>2</v>
      </c>
      <c r="E194" s="19" t="s">
        <v>3</v>
      </c>
      <c r="F194" s="20" t="s">
        <v>4</v>
      </c>
      <c r="G194" s="21" t="s">
        <v>5</v>
      </c>
      <c r="H194" s="22" t="s">
        <v>4</v>
      </c>
      <c r="I194" s="21" t="s">
        <v>6</v>
      </c>
      <c r="J194" s="22" t="s">
        <v>4</v>
      </c>
      <c r="K194" s="23" t="s">
        <v>4</v>
      </c>
    </row>
    <row r="195" spans="1:11" x14ac:dyDescent="0.25">
      <c r="A195" s="24">
        <v>1</v>
      </c>
      <c r="B195" s="25" t="s">
        <v>184</v>
      </c>
      <c r="C195" s="70" t="s">
        <v>111</v>
      </c>
      <c r="D195" s="99" t="s">
        <v>26</v>
      </c>
      <c r="E195" s="4">
        <v>8.31</v>
      </c>
      <c r="F195" s="1">
        <f t="shared" ref="F195:F226" si="8">IF(AND(E195&gt;6,E195&lt;12.5),ROUNDDOWN(58.015*(12.5-E195)^1.62,0),0)</f>
        <v>590</v>
      </c>
      <c r="G195" s="13">
        <v>345</v>
      </c>
      <c r="H195" s="2">
        <f t="shared" ref="H195:H226" si="9">IF(AND(G195&gt;180,G195&lt;600),ROUNDDOWN(0.34354*(G195-180)^1.4,0),"0")</f>
        <v>436</v>
      </c>
      <c r="I195" s="6">
        <v>16.600000000000001</v>
      </c>
      <c r="J195" s="2">
        <f t="shared" ref="J195:J226" si="10">IF(I195&gt;5,ROUNDDOWN(12.33*(I195-5)^1.15,0),0)</f>
        <v>206</v>
      </c>
      <c r="K195" s="3">
        <f t="shared" ref="K195:K226" si="11">IF(B195&gt;0,F195+H195+J195,"")</f>
        <v>1232</v>
      </c>
    </row>
    <row r="196" spans="1:11" x14ac:dyDescent="0.25">
      <c r="A196" s="28">
        <v>2</v>
      </c>
      <c r="B196" s="100" t="s">
        <v>185</v>
      </c>
      <c r="C196" s="101" t="s">
        <v>87</v>
      </c>
      <c r="D196" s="32" t="s">
        <v>16</v>
      </c>
      <c r="E196" s="4">
        <v>8.65</v>
      </c>
      <c r="F196" s="1">
        <f t="shared" si="8"/>
        <v>515</v>
      </c>
      <c r="G196" s="5">
        <v>350</v>
      </c>
      <c r="H196" s="2">
        <f t="shared" si="9"/>
        <v>455</v>
      </c>
      <c r="I196" s="6">
        <v>18.100000000000001</v>
      </c>
      <c r="J196" s="2">
        <f t="shared" si="10"/>
        <v>237</v>
      </c>
      <c r="K196" s="3">
        <f t="shared" si="11"/>
        <v>1207</v>
      </c>
    </row>
    <row r="197" spans="1:11" x14ac:dyDescent="0.25">
      <c r="A197" s="28">
        <v>3</v>
      </c>
      <c r="B197" s="100" t="s">
        <v>186</v>
      </c>
      <c r="C197" s="101" t="s">
        <v>87</v>
      </c>
      <c r="D197" s="32" t="s">
        <v>16</v>
      </c>
      <c r="E197" s="4">
        <v>8.2899999999999991</v>
      </c>
      <c r="F197" s="1">
        <f t="shared" si="8"/>
        <v>595</v>
      </c>
      <c r="G197" s="8">
        <v>327</v>
      </c>
      <c r="H197" s="2">
        <f t="shared" si="9"/>
        <v>371</v>
      </c>
      <c r="I197" s="6">
        <v>11.8</v>
      </c>
      <c r="J197" s="2">
        <f t="shared" si="10"/>
        <v>111</v>
      </c>
      <c r="K197" s="3">
        <f t="shared" si="11"/>
        <v>1077</v>
      </c>
    </row>
    <row r="198" spans="1:11" x14ac:dyDescent="0.25">
      <c r="A198" s="28">
        <v>4</v>
      </c>
      <c r="B198" s="14" t="s">
        <v>187</v>
      </c>
      <c r="C198" s="102" t="s">
        <v>87</v>
      </c>
      <c r="D198" s="30" t="s">
        <v>18</v>
      </c>
      <c r="E198" s="4">
        <v>8.76</v>
      </c>
      <c r="F198" s="1">
        <f t="shared" si="8"/>
        <v>491</v>
      </c>
      <c r="G198" s="8">
        <v>314</v>
      </c>
      <c r="H198" s="2">
        <f t="shared" si="9"/>
        <v>326</v>
      </c>
      <c r="I198" s="6">
        <v>15.5</v>
      </c>
      <c r="J198" s="2">
        <f t="shared" si="10"/>
        <v>184</v>
      </c>
      <c r="K198" s="3">
        <f t="shared" si="11"/>
        <v>1001</v>
      </c>
    </row>
    <row r="199" spans="1:11" x14ac:dyDescent="0.25">
      <c r="A199" s="28">
        <v>5</v>
      </c>
      <c r="B199" s="100" t="s">
        <v>188</v>
      </c>
      <c r="C199" s="29" t="s">
        <v>87</v>
      </c>
      <c r="D199" s="30" t="s">
        <v>16</v>
      </c>
      <c r="E199" s="4">
        <v>8.8000000000000007</v>
      </c>
      <c r="F199" s="1">
        <f t="shared" si="8"/>
        <v>483</v>
      </c>
      <c r="G199" s="5">
        <v>303</v>
      </c>
      <c r="H199" s="2">
        <f t="shared" si="9"/>
        <v>289</v>
      </c>
      <c r="I199" s="6">
        <v>13.5</v>
      </c>
      <c r="J199" s="2">
        <f t="shared" si="10"/>
        <v>144</v>
      </c>
      <c r="K199" s="3">
        <f t="shared" si="11"/>
        <v>916</v>
      </c>
    </row>
    <row r="200" spans="1:11" x14ac:dyDescent="0.25">
      <c r="A200" s="28">
        <v>6</v>
      </c>
      <c r="B200" s="7" t="s">
        <v>189</v>
      </c>
      <c r="C200" s="29" t="s">
        <v>87</v>
      </c>
      <c r="D200" s="30" t="s">
        <v>9</v>
      </c>
      <c r="E200" s="4">
        <v>9.08</v>
      </c>
      <c r="F200" s="1">
        <f t="shared" si="8"/>
        <v>425</v>
      </c>
      <c r="G200" s="8">
        <v>298</v>
      </c>
      <c r="H200" s="2">
        <f t="shared" si="9"/>
        <v>273</v>
      </c>
      <c r="I200" s="6">
        <v>12.9</v>
      </c>
      <c r="J200" s="2">
        <f t="shared" si="10"/>
        <v>132</v>
      </c>
      <c r="K200" s="3">
        <f t="shared" si="11"/>
        <v>830</v>
      </c>
    </row>
    <row r="201" spans="1:11" x14ac:dyDescent="0.25">
      <c r="A201" s="28">
        <v>7</v>
      </c>
      <c r="B201" s="7" t="s">
        <v>190</v>
      </c>
      <c r="C201" s="12" t="s">
        <v>87</v>
      </c>
      <c r="D201" s="30" t="s">
        <v>18</v>
      </c>
      <c r="E201" s="4">
        <v>9.1199999999999992</v>
      </c>
      <c r="F201" s="1">
        <f t="shared" si="8"/>
        <v>417</v>
      </c>
      <c r="G201" s="8">
        <v>282</v>
      </c>
      <c r="H201" s="2">
        <f t="shared" si="9"/>
        <v>222</v>
      </c>
      <c r="I201" s="6">
        <v>14.2</v>
      </c>
      <c r="J201" s="2">
        <f t="shared" si="10"/>
        <v>158</v>
      </c>
      <c r="K201" s="3">
        <f t="shared" si="11"/>
        <v>797</v>
      </c>
    </row>
    <row r="202" spans="1:11" x14ac:dyDescent="0.25">
      <c r="A202" s="28">
        <v>8</v>
      </c>
      <c r="B202" s="7" t="s">
        <v>191</v>
      </c>
      <c r="C202" s="29" t="s">
        <v>111</v>
      </c>
      <c r="D202" s="30" t="s">
        <v>18</v>
      </c>
      <c r="E202" s="4">
        <v>9.26</v>
      </c>
      <c r="F202" s="1">
        <f t="shared" si="8"/>
        <v>389</v>
      </c>
      <c r="G202" s="8">
        <v>278</v>
      </c>
      <c r="H202" s="2">
        <f t="shared" si="9"/>
        <v>210</v>
      </c>
      <c r="I202" s="6">
        <v>14.9</v>
      </c>
      <c r="J202" s="2">
        <f t="shared" si="10"/>
        <v>172</v>
      </c>
      <c r="K202" s="3">
        <f t="shared" si="11"/>
        <v>771</v>
      </c>
    </row>
    <row r="203" spans="1:11" x14ac:dyDescent="0.25">
      <c r="A203" s="28">
        <v>33</v>
      </c>
      <c r="B203" s="103" t="s">
        <v>192</v>
      </c>
      <c r="C203" s="104" t="s">
        <v>111</v>
      </c>
      <c r="D203" s="32" t="s">
        <v>16</v>
      </c>
      <c r="E203" s="4">
        <v>8.99</v>
      </c>
      <c r="F203" s="1">
        <f t="shared" si="8"/>
        <v>443</v>
      </c>
      <c r="G203" s="8">
        <v>291</v>
      </c>
      <c r="H203" s="2">
        <f t="shared" si="9"/>
        <v>250</v>
      </c>
      <c r="I203" s="6">
        <v>9.8000000000000007</v>
      </c>
      <c r="J203" s="2">
        <f t="shared" si="10"/>
        <v>74</v>
      </c>
      <c r="K203" s="3">
        <f t="shared" si="11"/>
        <v>767</v>
      </c>
    </row>
    <row r="204" spans="1:11" x14ac:dyDescent="0.25">
      <c r="A204" s="105">
        <v>34</v>
      </c>
      <c r="B204" s="103" t="s">
        <v>193</v>
      </c>
      <c r="C204" s="104" t="s">
        <v>87</v>
      </c>
      <c r="D204" s="32" t="s">
        <v>117</v>
      </c>
      <c r="E204" s="4">
        <v>8.73</v>
      </c>
      <c r="F204" s="1">
        <f t="shared" si="8"/>
        <v>497</v>
      </c>
      <c r="G204" s="8">
        <v>280</v>
      </c>
      <c r="H204" s="2">
        <f t="shared" si="9"/>
        <v>216</v>
      </c>
      <c r="I204" s="6">
        <v>7.3</v>
      </c>
      <c r="J204" s="2">
        <f t="shared" si="10"/>
        <v>32</v>
      </c>
      <c r="K204" s="3">
        <f t="shared" si="11"/>
        <v>745</v>
      </c>
    </row>
    <row r="205" spans="1:11" x14ac:dyDescent="0.25">
      <c r="A205" s="28">
        <v>9</v>
      </c>
      <c r="B205" s="7" t="s">
        <v>194</v>
      </c>
      <c r="C205" s="29" t="s">
        <v>87</v>
      </c>
      <c r="D205" s="32" t="s">
        <v>26</v>
      </c>
      <c r="E205" s="4">
        <v>9.25</v>
      </c>
      <c r="F205" s="1">
        <f t="shared" si="8"/>
        <v>391</v>
      </c>
      <c r="G205" s="5">
        <v>249</v>
      </c>
      <c r="H205" s="2">
        <f t="shared" si="9"/>
        <v>128</v>
      </c>
      <c r="I205" s="6">
        <v>13.8</v>
      </c>
      <c r="J205" s="2">
        <f t="shared" si="10"/>
        <v>150</v>
      </c>
      <c r="K205" s="3">
        <f t="shared" si="11"/>
        <v>669</v>
      </c>
    </row>
    <row r="206" spans="1:11" x14ac:dyDescent="0.25">
      <c r="A206" s="28">
        <v>32</v>
      </c>
      <c r="B206" s="100" t="s">
        <v>195</v>
      </c>
      <c r="C206" s="104" t="s">
        <v>87</v>
      </c>
      <c r="D206" s="30" t="s">
        <v>16</v>
      </c>
      <c r="E206" s="4">
        <v>9.4</v>
      </c>
      <c r="F206" s="1">
        <f t="shared" si="8"/>
        <v>362</v>
      </c>
      <c r="G206" s="8">
        <v>265</v>
      </c>
      <c r="H206" s="2">
        <f t="shared" si="9"/>
        <v>172</v>
      </c>
      <c r="I206" s="6">
        <v>12.2</v>
      </c>
      <c r="J206" s="2">
        <f t="shared" si="10"/>
        <v>119</v>
      </c>
      <c r="K206" s="3">
        <f t="shared" si="11"/>
        <v>653</v>
      </c>
    </row>
    <row r="207" spans="1:11" x14ac:dyDescent="0.25">
      <c r="A207" s="28">
        <v>10</v>
      </c>
      <c r="B207" s="7" t="s">
        <v>196</v>
      </c>
      <c r="C207" s="29" t="s">
        <v>111</v>
      </c>
      <c r="D207" s="30" t="s">
        <v>9</v>
      </c>
      <c r="E207" s="4">
        <v>9.4700000000000006</v>
      </c>
      <c r="F207" s="1">
        <f t="shared" si="8"/>
        <v>349</v>
      </c>
      <c r="G207" s="5">
        <v>268</v>
      </c>
      <c r="H207" s="2">
        <f t="shared" si="9"/>
        <v>181</v>
      </c>
      <c r="I207" s="6">
        <v>11.7</v>
      </c>
      <c r="J207" s="2">
        <f t="shared" si="10"/>
        <v>109</v>
      </c>
      <c r="K207" s="3">
        <f t="shared" si="11"/>
        <v>639</v>
      </c>
    </row>
    <row r="208" spans="1:11" x14ac:dyDescent="0.25">
      <c r="A208" s="28">
        <v>11</v>
      </c>
      <c r="B208" s="100" t="s">
        <v>197</v>
      </c>
      <c r="C208" s="29" t="s">
        <v>111</v>
      </c>
      <c r="D208" s="30" t="s">
        <v>16</v>
      </c>
      <c r="E208" s="4">
        <v>9.56</v>
      </c>
      <c r="F208" s="1">
        <f t="shared" si="8"/>
        <v>332</v>
      </c>
      <c r="G208" s="8">
        <v>258</v>
      </c>
      <c r="H208" s="2">
        <f t="shared" si="9"/>
        <v>153</v>
      </c>
      <c r="I208" s="6">
        <v>13</v>
      </c>
      <c r="J208" s="2">
        <f t="shared" si="10"/>
        <v>134</v>
      </c>
      <c r="K208" s="3">
        <f t="shared" si="11"/>
        <v>619</v>
      </c>
    </row>
    <row r="209" spans="1:11" x14ac:dyDescent="0.25">
      <c r="A209" s="28">
        <v>12</v>
      </c>
      <c r="B209" s="100" t="s">
        <v>198</v>
      </c>
      <c r="C209" s="101" t="s">
        <v>111</v>
      </c>
      <c r="D209" s="32" t="s">
        <v>16</v>
      </c>
      <c r="E209" s="4">
        <v>9.85</v>
      </c>
      <c r="F209" s="1">
        <f t="shared" si="8"/>
        <v>281</v>
      </c>
      <c r="G209" s="8">
        <v>273</v>
      </c>
      <c r="H209" s="2">
        <f t="shared" si="9"/>
        <v>195</v>
      </c>
      <c r="I209" s="6">
        <v>13.4</v>
      </c>
      <c r="J209" s="2">
        <f t="shared" si="10"/>
        <v>142</v>
      </c>
      <c r="K209" s="3">
        <f t="shared" si="11"/>
        <v>618</v>
      </c>
    </row>
    <row r="210" spans="1:11" x14ac:dyDescent="0.25">
      <c r="A210" s="28">
        <v>31</v>
      </c>
      <c r="B210" s="7" t="s">
        <v>199</v>
      </c>
      <c r="C210" s="29" t="s">
        <v>87</v>
      </c>
      <c r="D210" s="32" t="s">
        <v>26</v>
      </c>
      <c r="E210" s="4">
        <v>9.86</v>
      </c>
      <c r="F210" s="1">
        <f t="shared" si="8"/>
        <v>279</v>
      </c>
      <c r="G210" s="8">
        <v>250</v>
      </c>
      <c r="H210" s="2">
        <f t="shared" si="9"/>
        <v>131</v>
      </c>
      <c r="I210" s="6">
        <v>13.4</v>
      </c>
      <c r="J210" s="2">
        <f t="shared" si="10"/>
        <v>142</v>
      </c>
      <c r="K210" s="3">
        <f t="shared" si="11"/>
        <v>552</v>
      </c>
    </row>
    <row r="211" spans="1:11" x14ac:dyDescent="0.25">
      <c r="A211" s="28">
        <v>13</v>
      </c>
      <c r="B211" s="7" t="s">
        <v>200</v>
      </c>
      <c r="C211" s="12" t="s">
        <v>87</v>
      </c>
      <c r="D211" s="30" t="s">
        <v>13</v>
      </c>
      <c r="E211" s="4">
        <v>9.84</v>
      </c>
      <c r="F211" s="1">
        <f t="shared" si="8"/>
        <v>283</v>
      </c>
      <c r="G211" s="8">
        <v>278</v>
      </c>
      <c r="H211" s="2">
        <f t="shared" si="9"/>
        <v>210</v>
      </c>
      <c r="I211" s="6">
        <v>8.3000000000000007</v>
      </c>
      <c r="J211" s="2">
        <f t="shared" si="10"/>
        <v>48</v>
      </c>
      <c r="K211" s="3">
        <f t="shared" si="11"/>
        <v>541</v>
      </c>
    </row>
    <row r="212" spans="1:11" x14ac:dyDescent="0.25">
      <c r="A212" s="28">
        <v>14</v>
      </c>
      <c r="B212" s="103" t="s">
        <v>201</v>
      </c>
      <c r="C212" s="104" t="s">
        <v>87</v>
      </c>
      <c r="D212" s="32" t="s">
        <v>16</v>
      </c>
      <c r="E212" s="4">
        <v>9.9600000000000009</v>
      </c>
      <c r="F212" s="1">
        <f t="shared" si="8"/>
        <v>262</v>
      </c>
      <c r="G212" s="8">
        <v>280</v>
      </c>
      <c r="H212" s="2">
        <f t="shared" si="9"/>
        <v>216</v>
      </c>
      <c r="I212" s="6">
        <v>7.9</v>
      </c>
      <c r="J212" s="2">
        <f t="shared" si="10"/>
        <v>41</v>
      </c>
      <c r="K212" s="3">
        <f t="shared" si="11"/>
        <v>519</v>
      </c>
    </row>
    <row r="213" spans="1:11" x14ac:dyDescent="0.25">
      <c r="A213" s="28">
        <v>15</v>
      </c>
      <c r="B213" s="100" t="s">
        <v>202</v>
      </c>
      <c r="C213" s="101" t="s">
        <v>111</v>
      </c>
      <c r="D213" s="32" t="s">
        <v>16</v>
      </c>
      <c r="E213" s="4">
        <v>10.41</v>
      </c>
      <c r="F213" s="1">
        <f t="shared" si="8"/>
        <v>191</v>
      </c>
      <c r="G213" s="8">
        <v>270</v>
      </c>
      <c r="H213" s="2">
        <f t="shared" si="9"/>
        <v>187</v>
      </c>
      <c r="I213" s="6">
        <v>13</v>
      </c>
      <c r="J213" s="2">
        <f t="shared" si="10"/>
        <v>134</v>
      </c>
      <c r="K213" s="3">
        <f t="shared" si="11"/>
        <v>512</v>
      </c>
    </row>
    <row r="214" spans="1:11" x14ac:dyDescent="0.25">
      <c r="A214" s="28">
        <v>16</v>
      </c>
      <c r="B214" s="106" t="s">
        <v>203</v>
      </c>
      <c r="C214" s="107" t="s">
        <v>111</v>
      </c>
      <c r="D214" s="32" t="s">
        <v>117</v>
      </c>
      <c r="E214" s="4">
        <v>9.73</v>
      </c>
      <c r="F214" s="1">
        <f t="shared" si="8"/>
        <v>302</v>
      </c>
      <c r="G214" s="5">
        <v>240</v>
      </c>
      <c r="H214" s="2">
        <f t="shared" si="9"/>
        <v>106</v>
      </c>
      <c r="I214" s="6">
        <v>10.5</v>
      </c>
      <c r="J214" s="2">
        <f t="shared" si="10"/>
        <v>87</v>
      </c>
      <c r="K214" s="3">
        <f t="shared" si="11"/>
        <v>495</v>
      </c>
    </row>
    <row r="215" spans="1:11" x14ac:dyDescent="0.25">
      <c r="A215" s="28">
        <v>17</v>
      </c>
      <c r="B215" s="7" t="s">
        <v>204</v>
      </c>
      <c r="C215" s="29" t="s">
        <v>87</v>
      </c>
      <c r="D215" s="32" t="s">
        <v>28</v>
      </c>
      <c r="E215" s="4">
        <v>10.15</v>
      </c>
      <c r="F215" s="1">
        <f t="shared" si="8"/>
        <v>231</v>
      </c>
      <c r="G215" s="5">
        <v>252</v>
      </c>
      <c r="H215" s="2">
        <f t="shared" si="9"/>
        <v>136</v>
      </c>
      <c r="I215" s="6">
        <v>12.5</v>
      </c>
      <c r="J215" s="2">
        <f t="shared" si="10"/>
        <v>125</v>
      </c>
      <c r="K215" s="3">
        <f t="shared" si="11"/>
        <v>492</v>
      </c>
    </row>
    <row r="216" spans="1:11" x14ac:dyDescent="0.25">
      <c r="A216" s="28">
        <v>18</v>
      </c>
      <c r="B216" s="7" t="s">
        <v>205</v>
      </c>
      <c r="C216" s="29" t="s">
        <v>87</v>
      </c>
      <c r="D216" s="30" t="s">
        <v>13</v>
      </c>
      <c r="E216" s="4">
        <v>10.78</v>
      </c>
      <c r="F216" s="1">
        <f t="shared" si="8"/>
        <v>139</v>
      </c>
      <c r="G216" s="8">
        <v>242</v>
      </c>
      <c r="H216" s="2">
        <f t="shared" si="9"/>
        <v>111</v>
      </c>
      <c r="I216" s="6">
        <v>16.7</v>
      </c>
      <c r="J216" s="2">
        <f t="shared" si="10"/>
        <v>208</v>
      </c>
      <c r="K216" s="3">
        <f t="shared" si="11"/>
        <v>458</v>
      </c>
    </row>
    <row r="217" spans="1:11" x14ac:dyDescent="0.25">
      <c r="A217" s="28">
        <v>19</v>
      </c>
      <c r="B217" s="103" t="s">
        <v>206</v>
      </c>
      <c r="C217" s="29" t="s">
        <v>111</v>
      </c>
      <c r="D217" s="30" t="s">
        <v>24</v>
      </c>
      <c r="E217" s="4">
        <v>10.35</v>
      </c>
      <c r="F217" s="1">
        <f t="shared" si="8"/>
        <v>200</v>
      </c>
      <c r="G217" s="8">
        <v>265</v>
      </c>
      <c r="H217" s="2">
        <f t="shared" si="9"/>
        <v>172</v>
      </c>
      <c r="I217" s="6">
        <v>9.5</v>
      </c>
      <c r="J217" s="2">
        <f t="shared" si="10"/>
        <v>69</v>
      </c>
      <c r="K217" s="3">
        <f t="shared" si="11"/>
        <v>441</v>
      </c>
    </row>
    <row r="218" spans="1:11" x14ac:dyDescent="0.25">
      <c r="A218" s="28">
        <v>20</v>
      </c>
      <c r="B218" s="7" t="s">
        <v>207</v>
      </c>
      <c r="C218" s="29" t="s">
        <v>111</v>
      </c>
      <c r="D218" s="32" t="s">
        <v>28</v>
      </c>
      <c r="E218" s="4">
        <v>9.9499999999999993</v>
      </c>
      <c r="F218" s="1">
        <f t="shared" si="8"/>
        <v>264</v>
      </c>
      <c r="G218" s="5">
        <v>248</v>
      </c>
      <c r="H218" s="2">
        <f t="shared" si="9"/>
        <v>126</v>
      </c>
      <c r="I218" s="6">
        <v>7.8</v>
      </c>
      <c r="J218" s="2">
        <f t="shared" si="10"/>
        <v>40</v>
      </c>
      <c r="K218" s="3">
        <f t="shared" si="11"/>
        <v>430</v>
      </c>
    </row>
    <row r="219" spans="1:11" x14ac:dyDescent="0.25">
      <c r="A219" s="28">
        <v>21</v>
      </c>
      <c r="B219" s="100" t="s">
        <v>208</v>
      </c>
      <c r="C219" s="29" t="s">
        <v>87</v>
      </c>
      <c r="D219" s="32" t="s">
        <v>16</v>
      </c>
      <c r="E219" s="4">
        <v>10.43</v>
      </c>
      <c r="F219" s="1">
        <f t="shared" si="8"/>
        <v>188</v>
      </c>
      <c r="G219" s="8">
        <v>230</v>
      </c>
      <c r="H219" s="2">
        <f t="shared" si="9"/>
        <v>82</v>
      </c>
      <c r="I219" s="6">
        <v>14.2</v>
      </c>
      <c r="J219" s="2">
        <f t="shared" si="10"/>
        <v>158</v>
      </c>
      <c r="K219" s="3">
        <f t="shared" si="11"/>
        <v>428</v>
      </c>
    </row>
    <row r="220" spans="1:11" x14ac:dyDescent="0.25">
      <c r="A220" s="28">
        <v>22</v>
      </c>
      <c r="B220" s="100" t="s">
        <v>209</v>
      </c>
      <c r="C220" s="101" t="s">
        <v>87</v>
      </c>
      <c r="D220" s="32" t="s">
        <v>16</v>
      </c>
      <c r="E220" s="4">
        <v>10.44</v>
      </c>
      <c r="F220" s="1">
        <f t="shared" si="8"/>
        <v>187</v>
      </c>
      <c r="G220" s="5">
        <v>248</v>
      </c>
      <c r="H220" s="2">
        <f t="shared" si="9"/>
        <v>126</v>
      </c>
      <c r="I220" s="6">
        <v>10.8</v>
      </c>
      <c r="J220" s="2">
        <f t="shared" si="10"/>
        <v>93</v>
      </c>
      <c r="K220" s="3">
        <f t="shared" si="11"/>
        <v>406</v>
      </c>
    </row>
    <row r="221" spans="1:11" x14ac:dyDescent="0.25">
      <c r="A221" s="28">
        <v>23</v>
      </c>
      <c r="B221" s="7" t="s">
        <v>210</v>
      </c>
      <c r="C221" s="29" t="s">
        <v>87</v>
      </c>
      <c r="D221" s="30" t="s">
        <v>9</v>
      </c>
      <c r="E221" s="4">
        <v>10.37</v>
      </c>
      <c r="F221" s="1">
        <f t="shared" si="8"/>
        <v>197</v>
      </c>
      <c r="G221" s="5">
        <v>247</v>
      </c>
      <c r="H221" s="2">
        <f t="shared" si="9"/>
        <v>123</v>
      </c>
      <c r="I221" s="6">
        <v>9.1999999999999993</v>
      </c>
      <c r="J221" s="2">
        <f t="shared" si="10"/>
        <v>64</v>
      </c>
      <c r="K221" s="3">
        <f t="shared" si="11"/>
        <v>384</v>
      </c>
    </row>
    <row r="222" spans="1:11" x14ac:dyDescent="0.25">
      <c r="A222" s="28">
        <v>24</v>
      </c>
      <c r="B222" s="7" t="s">
        <v>211</v>
      </c>
      <c r="C222" s="12" t="s">
        <v>111</v>
      </c>
      <c r="D222" s="30" t="s">
        <v>9</v>
      </c>
      <c r="E222" s="4">
        <v>10.09</v>
      </c>
      <c r="F222" s="1">
        <f t="shared" si="8"/>
        <v>241</v>
      </c>
      <c r="G222" s="8">
        <v>230</v>
      </c>
      <c r="H222" s="2">
        <f t="shared" si="9"/>
        <v>82</v>
      </c>
      <c r="I222" s="6">
        <v>9</v>
      </c>
      <c r="J222" s="2">
        <f t="shared" si="10"/>
        <v>60</v>
      </c>
      <c r="K222" s="3">
        <f t="shared" si="11"/>
        <v>383</v>
      </c>
    </row>
    <row r="223" spans="1:11" x14ac:dyDescent="0.25">
      <c r="A223" s="28">
        <v>25</v>
      </c>
      <c r="B223" s="103" t="s">
        <v>212</v>
      </c>
      <c r="C223" s="104" t="s">
        <v>111</v>
      </c>
      <c r="D223" s="32" t="s">
        <v>16</v>
      </c>
      <c r="E223" s="4">
        <v>10.31</v>
      </c>
      <c r="F223" s="1">
        <f t="shared" si="8"/>
        <v>206</v>
      </c>
      <c r="G223" s="8">
        <v>222</v>
      </c>
      <c r="H223" s="2">
        <f t="shared" si="9"/>
        <v>64</v>
      </c>
      <c r="I223" s="6">
        <v>11.2</v>
      </c>
      <c r="J223" s="2">
        <f t="shared" si="10"/>
        <v>100</v>
      </c>
      <c r="K223" s="3">
        <f t="shared" si="11"/>
        <v>370</v>
      </c>
    </row>
    <row r="224" spans="1:11" x14ac:dyDescent="0.25">
      <c r="A224" s="28">
        <v>26</v>
      </c>
      <c r="B224" s="103" t="s">
        <v>213</v>
      </c>
      <c r="C224" s="104" t="s">
        <v>87</v>
      </c>
      <c r="D224" s="32" t="s">
        <v>16</v>
      </c>
      <c r="E224" s="4">
        <v>10.89</v>
      </c>
      <c r="F224" s="1">
        <f t="shared" si="8"/>
        <v>125</v>
      </c>
      <c r="G224" s="8">
        <v>216</v>
      </c>
      <c r="H224" s="2">
        <f t="shared" si="9"/>
        <v>51</v>
      </c>
      <c r="I224" s="6">
        <v>10.6</v>
      </c>
      <c r="J224" s="2">
        <f t="shared" si="10"/>
        <v>89</v>
      </c>
      <c r="K224" s="3">
        <f t="shared" si="11"/>
        <v>265</v>
      </c>
    </row>
    <row r="225" spans="1:11" x14ac:dyDescent="0.25">
      <c r="A225" s="28">
        <v>27</v>
      </c>
      <c r="B225" s="103" t="s">
        <v>214</v>
      </c>
      <c r="C225" s="104" t="s">
        <v>111</v>
      </c>
      <c r="D225" s="32" t="s">
        <v>16</v>
      </c>
      <c r="E225" s="4">
        <v>11.65</v>
      </c>
      <c r="F225" s="1">
        <f t="shared" si="8"/>
        <v>44</v>
      </c>
      <c r="G225" s="5">
        <v>190</v>
      </c>
      <c r="H225" s="2">
        <f t="shared" si="9"/>
        <v>8</v>
      </c>
      <c r="I225" s="6">
        <v>11.1</v>
      </c>
      <c r="J225" s="2">
        <f t="shared" si="10"/>
        <v>98</v>
      </c>
      <c r="K225" s="3">
        <f t="shared" si="11"/>
        <v>150</v>
      </c>
    </row>
    <row r="226" spans="1:11" x14ac:dyDescent="0.25">
      <c r="A226" s="28">
        <v>28</v>
      </c>
      <c r="B226" s="103" t="s">
        <v>215</v>
      </c>
      <c r="C226" s="104" t="s">
        <v>87</v>
      </c>
      <c r="D226" s="32" t="s">
        <v>16</v>
      </c>
      <c r="E226" s="4">
        <v>11.74</v>
      </c>
      <c r="F226" s="1">
        <f t="shared" si="8"/>
        <v>37</v>
      </c>
      <c r="G226" s="8">
        <v>206</v>
      </c>
      <c r="H226" s="2">
        <f t="shared" si="9"/>
        <v>32</v>
      </c>
      <c r="I226" s="6">
        <v>5.7</v>
      </c>
      <c r="J226" s="2">
        <f t="shared" si="10"/>
        <v>8</v>
      </c>
      <c r="K226" s="3">
        <f t="shared" si="11"/>
        <v>77</v>
      </c>
    </row>
    <row r="230" spans="1:11" ht="17.399999999999999" x14ac:dyDescent="0.3">
      <c r="B230" s="142" t="s">
        <v>339</v>
      </c>
    </row>
    <row r="231" spans="1:11" x14ac:dyDescent="0.25">
      <c r="A231" s="15"/>
      <c r="B231" s="16" t="s">
        <v>0</v>
      </c>
      <c r="C231" s="17" t="s">
        <v>1</v>
      </c>
      <c r="D231" s="18" t="s">
        <v>2</v>
      </c>
      <c r="E231" s="19" t="s">
        <v>3</v>
      </c>
      <c r="F231" s="20" t="s">
        <v>4</v>
      </c>
      <c r="G231" s="52" t="s">
        <v>5</v>
      </c>
      <c r="H231" s="53" t="s">
        <v>4</v>
      </c>
      <c r="I231" s="54" t="s">
        <v>6</v>
      </c>
      <c r="J231" s="55" t="s">
        <v>4</v>
      </c>
      <c r="K231" s="23" t="s">
        <v>4</v>
      </c>
    </row>
    <row r="232" spans="1:11" x14ac:dyDescent="0.25">
      <c r="A232" s="24">
        <v>1</v>
      </c>
      <c r="B232" s="14" t="s">
        <v>216</v>
      </c>
      <c r="C232" s="48" t="s">
        <v>152</v>
      </c>
      <c r="D232" s="56" t="s">
        <v>18</v>
      </c>
      <c r="E232" s="4">
        <v>8.35</v>
      </c>
      <c r="F232" s="1">
        <f t="shared" ref="F232:F257" si="12">IF(AND(E232&gt;6,E232&lt;12.5),ROUNDDOWN(58.015*(12.5-E232)^1.62,0),0)</f>
        <v>581</v>
      </c>
      <c r="G232" s="5">
        <v>356</v>
      </c>
      <c r="H232" s="2">
        <f t="shared" ref="H232:H257" si="13">IF(AND(G232&gt;180,G232&lt;600),ROUNDDOWN(0.34354*(G232-180)^1.4,0),"0")</f>
        <v>478</v>
      </c>
      <c r="I232" s="6">
        <v>31.5</v>
      </c>
      <c r="J232" s="2">
        <f t="shared" ref="J232:J257" si="14">IF(I232&gt;5,ROUNDDOWN(12.33*(I232-5)^1.1,0),0)</f>
        <v>453</v>
      </c>
      <c r="K232" s="3">
        <f t="shared" ref="K232:K244" si="15">IF(B232&gt;0,F232+H232+J232,"")</f>
        <v>1512</v>
      </c>
    </row>
    <row r="233" spans="1:11" x14ac:dyDescent="0.25">
      <c r="A233" s="28">
        <v>2</v>
      </c>
      <c r="B233" s="14" t="s">
        <v>217</v>
      </c>
      <c r="C233" s="48" t="s">
        <v>152</v>
      </c>
      <c r="D233" s="56" t="s">
        <v>13</v>
      </c>
      <c r="E233" s="4">
        <v>8.5299999999999994</v>
      </c>
      <c r="F233" s="1">
        <f t="shared" si="12"/>
        <v>541</v>
      </c>
      <c r="G233" s="5">
        <v>372</v>
      </c>
      <c r="H233" s="2">
        <f t="shared" si="13"/>
        <v>540</v>
      </c>
      <c r="I233" s="6">
        <v>28.4</v>
      </c>
      <c r="J233" s="2">
        <f t="shared" si="14"/>
        <v>395</v>
      </c>
      <c r="K233" s="3">
        <f t="shared" si="15"/>
        <v>1476</v>
      </c>
    </row>
    <row r="234" spans="1:11" x14ac:dyDescent="0.25">
      <c r="A234" s="28">
        <v>3</v>
      </c>
      <c r="B234" s="14" t="s">
        <v>218</v>
      </c>
      <c r="C234" s="48" t="s">
        <v>111</v>
      </c>
      <c r="D234" s="56" t="s">
        <v>18</v>
      </c>
      <c r="E234" s="4">
        <v>8.14</v>
      </c>
      <c r="F234" s="1">
        <f t="shared" si="12"/>
        <v>630</v>
      </c>
      <c r="G234" s="8">
        <v>327</v>
      </c>
      <c r="H234" s="2">
        <f t="shared" si="13"/>
        <v>371</v>
      </c>
      <c r="I234" s="6">
        <v>26</v>
      </c>
      <c r="J234" s="2">
        <f t="shared" si="14"/>
        <v>351</v>
      </c>
      <c r="K234" s="3">
        <f t="shared" si="15"/>
        <v>1352</v>
      </c>
    </row>
    <row r="235" spans="1:11" x14ac:dyDescent="0.25">
      <c r="A235" s="28">
        <v>4</v>
      </c>
      <c r="B235" s="88" t="s">
        <v>219</v>
      </c>
      <c r="C235" s="48" t="s">
        <v>152</v>
      </c>
      <c r="D235" s="56" t="s">
        <v>16</v>
      </c>
      <c r="E235" s="4">
        <v>8.69</v>
      </c>
      <c r="F235" s="1">
        <f t="shared" si="12"/>
        <v>506</v>
      </c>
      <c r="G235" s="8">
        <v>327</v>
      </c>
      <c r="H235" s="2">
        <f t="shared" si="13"/>
        <v>371</v>
      </c>
      <c r="I235" s="6">
        <v>27.7</v>
      </c>
      <c r="J235" s="2">
        <f t="shared" si="14"/>
        <v>382</v>
      </c>
      <c r="K235" s="3">
        <f t="shared" si="15"/>
        <v>1259</v>
      </c>
    </row>
    <row r="236" spans="1:11" x14ac:dyDescent="0.25">
      <c r="A236" s="28">
        <v>5</v>
      </c>
      <c r="B236" s="14" t="s">
        <v>220</v>
      </c>
      <c r="C236" s="48" t="s">
        <v>152</v>
      </c>
      <c r="D236" s="56" t="s">
        <v>117</v>
      </c>
      <c r="E236" s="4">
        <v>8.58</v>
      </c>
      <c r="F236" s="1">
        <f t="shared" si="12"/>
        <v>530</v>
      </c>
      <c r="G236" s="8">
        <v>324</v>
      </c>
      <c r="H236" s="2">
        <f t="shared" si="13"/>
        <v>361</v>
      </c>
      <c r="I236" s="6">
        <v>25.5</v>
      </c>
      <c r="J236" s="2">
        <f t="shared" si="14"/>
        <v>341</v>
      </c>
      <c r="K236" s="3">
        <f t="shared" si="15"/>
        <v>1232</v>
      </c>
    </row>
    <row r="237" spans="1:11" x14ac:dyDescent="0.25">
      <c r="A237" s="28">
        <v>6</v>
      </c>
      <c r="B237" s="14" t="s">
        <v>221</v>
      </c>
      <c r="C237" s="45" t="s">
        <v>111</v>
      </c>
      <c r="D237" s="57" t="s">
        <v>28</v>
      </c>
      <c r="E237" s="4">
        <v>8.57</v>
      </c>
      <c r="F237" s="1">
        <f t="shared" si="12"/>
        <v>532</v>
      </c>
      <c r="G237" s="8">
        <v>318</v>
      </c>
      <c r="H237" s="2">
        <f t="shared" si="13"/>
        <v>340</v>
      </c>
      <c r="I237" s="6">
        <v>25.3</v>
      </c>
      <c r="J237" s="2">
        <f t="shared" si="14"/>
        <v>338</v>
      </c>
      <c r="K237" s="3">
        <f t="shared" si="15"/>
        <v>1210</v>
      </c>
    </row>
    <row r="238" spans="1:11" x14ac:dyDescent="0.25">
      <c r="A238" s="28">
        <v>7</v>
      </c>
      <c r="B238" s="14" t="s">
        <v>222</v>
      </c>
      <c r="C238" s="45" t="s">
        <v>111</v>
      </c>
      <c r="D238" s="56" t="s">
        <v>117</v>
      </c>
      <c r="E238" s="4">
        <v>8.5500000000000007</v>
      </c>
      <c r="F238" s="1">
        <f t="shared" si="12"/>
        <v>537</v>
      </c>
      <c r="G238" s="5">
        <v>336</v>
      </c>
      <c r="H238" s="2">
        <f t="shared" si="13"/>
        <v>403</v>
      </c>
      <c r="I238" s="6">
        <v>21.3</v>
      </c>
      <c r="J238" s="2">
        <f t="shared" si="14"/>
        <v>265</v>
      </c>
      <c r="K238" s="3">
        <f t="shared" si="15"/>
        <v>1205</v>
      </c>
    </row>
    <row r="239" spans="1:11" x14ac:dyDescent="0.25">
      <c r="A239" s="28">
        <v>8</v>
      </c>
      <c r="B239" s="14" t="s">
        <v>223</v>
      </c>
      <c r="C239" s="48" t="s">
        <v>111</v>
      </c>
      <c r="D239" s="56" t="s">
        <v>13</v>
      </c>
      <c r="E239" s="4">
        <v>8.14</v>
      </c>
      <c r="F239" s="1">
        <f t="shared" si="12"/>
        <v>630</v>
      </c>
      <c r="G239" s="5">
        <v>321</v>
      </c>
      <c r="H239" s="2">
        <f t="shared" si="13"/>
        <v>350</v>
      </c>
      <c r="I239" s="6">
        <v>19</v>
      </c>
      <c r="J239" s="2">
        <f t="shared" si="14"/>
        <v>224</v>
      </c>
      <c r="K239" s="3">
        <f t="shared" si="15"/>
        <v>1204</v>
      </c>
    </row>
    <row r="240" spans="1:11" x14ac:dyDescent="0.25">
      <c r="A240" s="28">
        <v>9</v>
      </c>
      <c r="B240" s="108" t="s">
        <v>224</v>
      </c>
      <c r="C240" s="109" t="s">
        <v>225</v>
      </c>
      <c r="D240" s="49" t="s">
        <v>16</v>
      </c>
      <c r="E240" s="4">
        <v>8.67</v>
      </c>
      <c r="F240" s="1">
        <f t="shared" si="12"/>
        <v>510</v>
      </c>
      <c r="G240" s="13">
        <v>293</v>
      </c>
      <c r="H240" s="2">
        <f t="shared" si="13"/>
        <v>257</v>
      </c>
      <c r="I240" s="6">
        <v>30</v>
      </c>
      <c r="J240" s="2">
        <f t="shared" si="14"/>
        <v>425</v>
      </c>
      <c r="K240" s="3">
        <f t="shared" si="15"/>
        <v>1192</v>
      </c>
    </row>
    <row r="241" spans="1:11" x14ac:dyDescent="0.25">
      <c r="A241" s="28">
        <v>10</v>
      </c>
      <c r="B241" s="14" t="s">
        <v>226</v>
      </c>
      <c r="C241" s="48" t="s">
        <v>111</v>
      </c>
      <c r="D241" s="57" t="s">
        <v>28</v>
      </c>
      <c r="E241" s="4">
        <v>8.91</v>
      </c>
      <c r="F241" s="1">
        <f t="shared" si="12"/>
        <v>460</v>
      </c>
      <c r="G241" s="5">
        <v>313</v>
      </c>
      <c r="H241" s="2">
        <f t="shared" si="13"/>
        <v>323</v>
      </c>
      <c r="I241" s="6">
        <v>27.6</v>
      </c>
      <c r="J241" s="2">
        <f t="shared" si="14"/>
        <v>380</v>
      </c>
      <c r="K241" s="3">
        <f t="shared" si="15"/>
        <v>1163</v>
      </c>
    </row>
    <row r="242" spans="1:11" x14ac:dyDescent="0.25">
      <c r="A242" s="28">
        <v>11</v>
      </c>
      <c r="B242" s="110" t="s">
        <v>227</v>
      </c>
      <c r="C242" s="48" t="s">
        <v>152</v>
      </c>
      <c r="D242" s="56" t="s">
        <v>24</v>
      </c>
      <c r="E242" s="4">
        <v>8.75</v>
      </c>
      <c r="F242" s="1">
        <f t="shared" si="12"/>
        <v>493</v>
      </c>
      <c r="G242" s="8">
        <v>324</v>
      </c>
      <c r="H242" s="2">
        <f t="shared" si="13"/>
        <v>361</v>
      </c>
      <c r="I242" s="6">
        <v>20.2</v>
      </c>
      <c r="J242" s="2">
        <f t="shared" si="14"/>
        <v>246</v>
      </c>
      <c r="K242" s="3">
        <f t="shared" si="15"/>
        <v>1100</v>
      </c>
    </row>
    <row r="243" spans="1:11" x14ac:dyDescent="0.25">
      <c r="A243" s="28">
        <v>12</v>
      </c>
      <c r="B243" s="14" t="s">
        <v>228</v>
      </c>
      <c r="C243" s="45" t="s">
        <v>111</v>
      </c>
      <c r="D243" s="56" t="s">
        <v>13</v>
      </c>
      <c r="E243" s="4">
        <v>9.27</v>
      </c>
      <c r="F243" s="1">
        <f t="shared" si="12"/>
        <v>387</v>
      </c>
      <c r="G243" s="5">
        <v>326</v>
      </c>
      <c r="H243" s="2">
        <f t="shared" si="13"/>
        <v>368</v>
      </c>
      <c r="I243" s="6">
        <v>24.4</v>
      </c>
      <c r="J243" s="2">
        <f t="shared" si="14"/>
        <v>321</v>
      </c>
      <c r="K243" s="3">
        <f t="shared" si="15"/>
        <v>1076</v>
      </c>
    </row>
    <row r="244" spans="1:11" x14ac:dyDescent="0.25">
      <c r="A244" s="28">
        <v>13</v>
      </c>
      <c r="B244" s="88" t="s">
        <v>229</v>
      </c>
      <c r="C244" s="45" t="s">
        <v>152</v>
      </c>
      <c r="D244" s="49" t="s">
        <v>16</v>
      </c>
      <c r="E244" s="4">
        <v>9.33</v>
      </c>
      <c r="F244" s="1">
        <f t="shared" si="12"/>
        <v>376</v>
      </c>
      <c r="G244" s="8">
        <v>285</v>
      </c>
      <c r="H244" s="2">
        <f t="shared" si="13"/>
        <v>232</v>
      </c>
      <c r="I244" s="6">
        <v>31.7</v>
      </c>
      <c r="J244" s="2">
        <f t="shared" si="14"/>
        <v>457</v>
      </c>
      <c r="K244" s="3">
        <f t="shared" si="15"/>
        <v>1065</v>
      </c>
    </row>
    <row r="245" spans="1:11" x14ac:dyDescent="0.25">
      <c r="A245" s="28">
        <v>14</v>
      </c>
      <c r="B245" s="14" t="s">
        <v>230</v>
      </c>
      <c r="C245" s="45" t="s">
        <v>152</v>
      </c>
      <c r="D245" s="56" t="s">
        <v>13</v>
      </c>
      <c r="E245" s="4">
        <v>8.8699999999999992</v>
      </c>
      <c r="F245" s="1">
        <f t="shared" si="12"/>
        <v>468</v>
      </c>
      <c r="G245" s="8">
        <v>317</v>
      </c>
      <c r="H245" s="2">
        <f t="shared" si="13"/>
        <v>336</v>
      </c>
      <c r="I245" s="6">
        <v>21</v>
      </c>
      <c r="J245" s="2">
        <f t="shared" si="14"/>
        <v>260</v>
      </c>
      <c r="K245" s="3">
        <f>IF(B245&gt;0,F245++H245+J245,"")</f>
        <v>1064</v>
      </c>
    </row>
    <row r="246" spans="1:11" x14ac:dyDescent="0.25">
      <c r="A246" s="28">
        <v>15</v>
      </c>
      <c r="B246" s="14" t="s">
        <v>231</v>
      </c>
      <c r="C246" s="45" t="s">
        <v>152</v>
      </c>
      <c r="D246" s="56" t="s">
        <v>18</v>
      </c>
      <c r="E246" s="4">
        <v>8.64</v>
      </c>
      <c r="F246" s="1">
        <f t="shared" si="12"/>
        <v>517</v>
      </c>
      <c r="G246" s="8">
        <v>262</v>
      </c>
      <c r="H246" s="2">
        <f t="shared" si="13"/>
        <v>164</v>
      </c>
      <c r="I246" s="6">
        <v>27.6</v>
      </c>
      <c r="J246" s="2">
        <f t="shared" si="14"/>
        <v>380</v>
      </c>
      <c r="K246" s="3">
        <f t="shared" ref="K246:K257" si="16">IF(B246&gt;0,F246+H246+J246,"")</f>
        <v>1061</v>
      </c>
    </row>
    <row r="247" spans="1:11" x14ac:dyDescent="0.25">
      <c r="A247" s="28">
        <v>16</v>
      </c>
      <c r="B247" s="14" t="s">
        <v>232</v>
      </c>
      <c r="C247" s="48" t="s">
        <v>111</v>
      </c>
      <c r="D247" s="56" t="s">
        <v>117</v>
      </c>
      <c r="E247" s="4">
        <v>8.7100000000000009</v>
      </c>
      <c r="F247" s="1">
        <f t="shared" si="12"/>
        <v>502</v>
      </c>
      <c r="G247" s="8">
        <v>281</v>
      </c>
      <c r="H247" s="2">
        <f t="shared" si="13"/>
        <v>219</v>
      </c>
      <c r="I247" s="6">
        <v>23.3</v>
      </c>
      <c r="J247" s="2">
        <f t="shared" si="14"/>
        <v>301</v>
      </c>
      <c r="K247" s="3">
        <f t="shared" si="16"/>
        <v>1022</v>
      </c>
    </row>
    <row r="248" spans="1:11" x14ac:dyDescent="0.25">
      <c r="A248" s="28">
        <v>17</v>
      </c>
      <c r="B248" s="111" t="s">
        <v>233</v>
      </c>
      <c r="C248" s="45" t="s">
        <v>111</v>
      </c>
      <c r="D248" s="56" t="s">
        <v>24</v>
      </c>
      <c r="E248" s="4">
        <v>9.3800000000000008</v>
      </c>
      <c r="F248" s="1">
        <f t="shared" si="12"/>
        <v>366</v>
      </c>
      <c r="G248" s="5">
        <v>314</v>
      </c>
      <c r="H248" s="2">
        <f t="shared" si="13"/>
        <v>326</v>
      </c>
      <c r="I248" s="6">
        <v>24.5</v>
      </c>
      <c r="J248" s="2">
        <f t="shared" si="14"/>
        <v>323</v>
      </c>
      <c r="K248" s="3">
        <f t="shared" si="16"/>
        <v>1015</v>
      </c>
    </row>
    <row r="249" spans="1:11" x14ac:dyDescent="0.25">
      <c r="A249" s="28">
        <v>18</v>
      </c>
      <c r="B249" s="14" t="s">
        <v>234</v>
      </c>
      <c r="C249" s="48" t="s">
        <v>111</v>
      </c>
      <c r="D249" s="57" t="s">
        <v>28</v>
      </c>
      <c r="E249" s="4">
        <v>9</v>
      </c>
      <c r="F249" s="1">
        <f t="shared" si="12"/>
        <v>441</v>
      </c>
      <c r="G249" s="8">
        <v>284</v>
      </c>
      <c r="H249" s="2">
        <f t="shared" si="13"/>
        <v>228</v>
      </c>
      <c r="I249" s="6">
        <v>22.7</v>
      </c>
      <c r="J249" s="2">
        <f t="shared" si="14"/>
        <v>290</v>
      </c>
      <c r="K249" s="3">
        <f t="shared" si="16"/>
        <v>959</v>
      </c>
    </row>
    <row r="250" spans="1:11" x14ac:dyDescent="0.25">
      <c r="A250" s="28">
        <v>19</v>
      </c>
      <c r="B250" s="88" t="s">
        <v>235</v>
      </c>
      <c r="C250" s="48" t="s">
        <v>111</v>
      </c>
      <c r="D250" s="49" t="s">
        <v>16</v>
      </c>
      <c r="E250" s="4">
        <v>9.1</v>
      </c>
      <c r="F250" s="1">
        <f t="shared" si="12"/>
        <v>421</v>
      </c>
      <c r="G250" s="5">
        <v>276</v>
      </c>
      <c r="H250" s="2">
        <f t="shared" si="13"/>
        <v>204</v>
      </c>
      <c r="I250" s="6">
        <v>23.5</v>
      </c>
      <c r="J250" s="2">
        <f t="shared" si="14"/>
        <v>305</v>
      </c>
      <c r="K250" s="3">
        <f t="shared" si="16"/>
        <v>930</v>
      </c>
    </row>
    <row r="251" spans="1:11" x14ac:dyDescent="0.25">
      <c r="A251" s="28">
        <v>20</v>
      </c>
      <c r="B251" s="110" t="s">
        <v>236</v>
      </c>
      <c r="C251" s="48" t="s">
        <v>152</v>
      </c>
      <c r="D251" s="56" t="s">
        <v>24</v>
      </c>
      <c r="E251" s="4">
        <v>9.32</v>
      </c>
      <c r="F251" s="1">
        <f t="shared" si="12"/>
        <v>377</v>
      </c>
      <c r="G251" s="8">
        <v>260</v>
      </c>
      <c r="H251" s="2">
        <f t="shared" si="13"/>
        <v>158</v>
      </c>
      <c r="I251" s="6">
        <v>27.5</v>
      </c>
      <c r="J251" s="2">
        <f t="shared" si="14"/>
        <v>378</v>
      </c>
      <c r="K251" s="3">
        <f t="shared" si="16"/>
        <v>913</v>
      </c>
    </row>
    <row r="252" spans="1:11" x14ac:dyDescent="0.25">
      <c r="A252" s="28">
        <v>21</v>
      </c>
      <c r="B252" s="88" t="s">
        <v>237</v>
      </c>
      <c r="C252" s="48" t="s">
        <v>152</v>
      </c>
      <c r="D252" s="49" t="s">
        <v>16</v>
      </c>
      <c r="E252" s="4">
        <v>9.5</v>
      </c>
      <c r="F252" s="1">
        <f t="shared" si="12"/>
        <v>343</v>
      </c>
      <c r="G252" s="5">
        <v>304</v>
      </c>
      <c r="H252" s="2">
        <f t="shared" si="13"/>
        <v>292</v>
      </c>
      <c r="I252" s="6">
        <v>15.5</v>
      </c>
      <c r="J252" s="2">
        <f t="shared" si="14"/>
        <v>163</v>
      </c>
      <c r="K252" s="3">
        <f t="shared" si="16"/>
        <v>798</v>
      </c>
    </row>
    <row r="253" spans="1:11" x14ac:dyDescent="0.25">
      <c r="A253" s="28">
        <v>22</v>
      </c>
      <c r="B253" s="14" t="s">
        <v>238</v>
      </c>
      <c r="C253" s="48" t="s">
        <v>111</v>
      </c>
      <c r="D253" s="56" t="s">
        <v>117</v>
      </c>
      <c r="E253" s="4">
        <v>9.14</v>
      </c>
      <c r="F253" s="1">
        <f t="shared" si="12"/>
        <v>413</v>
      </c>
      <c r="G253" s="5">
        <v>282</v>
      </c>
      <c r="H253" s="2">
        <f t="shared" si="13"/>
        <v>222</v>
      </c>
      <c r="I253" s="6">
        <v>14.4</v>
      </c>
      <c r="J253" s="2">
        <f t="shared" si="14"/>
        <v>145</v>
      </c>
      <c r="K253" s="3">
        <f t="shared" si="16"/>
        <v>780</v>
      </c>
    </row>
    <row r="254" spans="1:11" x14ac:dyDescent="0.25">
      <c r="A254" s="28">
        <v>23</v>
      </c>
      <c r="B254" s="66" t="s">
        <v>239</v>
      </c>
      <c r="C254" s="41" t="s">
        <v>111</v>
      </c>
      <c r="D254" s="49" t="s">
        <v>16</v>
      </c>
      <c r="E254" s="4">
        <v>9.33</v>
      </c>
      <c r="F254" s="1">
        <f t="shared" si="12"/>
        <v>376</v>
      </c>
      <c r="G254" s="8">
        <v>270</v>
      </c>
      <c r="H254" s="2">
        <f t="shared" si="13"/>
        <v>187</v>
      </c>
      <c r="I254" s="6">
        <v>11</v>
      </c>
      <c r="J254" s="2">
        <f t="shared" si="14"/>
        <v>88</v>
      </c>
      <c r="K254" s="3">
        <f t="shared" si="16"/>
        <v>651</v>
      </c>
    </row>
    <row r="255" spans="1:11" x14ac:dyDescent="0.25">
      <c r="A255" s="28">
        <v>24</v>
      </c>
      <c r="B255" s="14" t="s">
        <v>240</v>
      </c>
      <c r="C255" s="45" t="s">
        <v>152</v>
      </c>
      <c r="D255" s="57" t="s">
        <v>28</v>
      </c>
      <c r="E255" s="4">
        <v>9.1</v>
      </c>
      <c r="F255" s="1">
        <f t="shared" si="12"/>
        <v>421</v>
      </c>
      <c r="G255" s="5">
        <v>232</v>
      </c>
      <c r="H255" s="2">
        <f t="shared" si="13"/>
        <v>86</v>
      </c>
      <c r="I255" s="6">
        <v>12.5</v>
      </c>
      <c r="J255" s="2">
        <f t="shared" si="14"/>
        <v>113</v>
      </c>
      <c r="K255" s="3">
        <f t="shared" si="16"/>
        <v>620</v>
      </c>
    </row>
    <row r="256" spans="1:11" x14ac:dyDescent="0.25">
      <c r="A256" s="28">
        <v>25</v>
      </c>
      <c r="B256" s="14" t="s">
        <v>241</v>
      </c>
      <c r="C256" s="48" t="s">
        <v>152</v>
      </c>
      <c r="D256" s="57" t="s">
        <v>28</v>
      </c>
      <c r="E256" s="4">
        <v>10.62</v>
      </c>
      <c r="F256" s="1">
        <f t="shared" si="12"/>
        <v>161</v>
      </c>
      <c r="G256" s="13">
        <v>244</v>
      </c>
      <c r="H256" s="2">
        <f t="shared" si="13"/>
        <v>116</v>
      </c>
      <c r="I256" s="6">
        <v>17.600000000000001</v>
      </c>
      <c r="J256" s="2">
        <f t="shared" si="14"/>
        <v>200</v>
      </c>
      <c r="K256" s="3">
        <f t="shared" si="16"/>
        <v>477</v>
      </c>
    </row>
    <row r="257" spans="1:11" x14ac:dyDescent="0.25">
      <c r="A257" s="28">
        <v>26</v>
      </c>
      <c r="B257" s="112" t="s">
        <v>242</v>
      </c>
      <c r="C257" s="113" t="s">
        <v>152</v>
      </c>
      <c r="D257" s="56" t="s">
        <v>16</v>
      </c>
      <c r="E257" s="4">
        <v>10.94</v>
      </c>
      <c r="F257" s="1">
        <f t="shared" si="12"/>
        <v>119</v>
      </c>
      <c r="G257" s="5">
        <v>245</v>
      </c>
      <c r="H257" s="2">
        <f t="shared" si="13"/>
        <v>118</v>
      </c>
      <c r="I257" s="6">
        <v>7.7</v>
      </c>
      <c r="J257" s="2">
        <f t="shared" si="14"/>
        <v>36</v>
      </c>
      <c r="K257" s="3">
        <f t="shared" si="16"/>
        <v>273</v>
      </c>
    </row>
    <row r="268" spans="1:11" ht="17.399999999999999" x14ac:dyDescent="0.3">
      <c r="B268" s="142" t="s">
        <v>344</v>
      </c>
    </row>
    <row r="269" spans="1:11" x14ac:dyDescent="0.25">
      <c r="A269" s="15"/>
      <c r="B269" s="16" t="s">
        <v>0</v>
      </c>
      <c r="C269" s="34" t="s">
        <v>1</v>
      </c>
      <c r="D269" s="18" t="s">
        <v>2</v>
      </c>
      <c r="E269" s="19" t="s">
        <v>3</v>
      </c>
      <c r="F269" s="20" t="s">
        <v>4</v>
      </c>
      <c r="G269" s="21" t="s">
        <v>5</v>
      </c>
      <c r="H269" s="22" t="s">
        <v>4</v>
      </c>
      <c r="I269" s="21" t="s">
        <v>6</v>
      </c>
      <c r="J269" s="22" t="s">
        <v>4</v>
      </c>
      <c r="K269" s="23" t="s">
        <v>4</v>
      </c>
    </row>
    <row r="270" spans="1:11" x14ac:dyDescent="0.25">
      <c r="A270" s="24">
        <v>1</v>
      </c>
      <c r="B270" s="7" t="s">
        <v>243</v>
      </c>
      <c r="C270" s="29" t="s">
        <v>111</v>
      </c>
      <c r="D270" s="30" t="s">
        <v>24</v>
      </c>
      <c r="E270" s="4">
        <v>8.68</v>
      </c>
      <c r="F270" s="1">
        <f t="shared" ref="F270:F296" si="17">IF(AND(E270&gt;6,E270&lt;12.5),ROUNDDOWN(58.015*(12.5-E270)^1.62,0),0)</f>
        <v>508</v>
      </c>
      <c r="G270" s="5">
        <v>325</v>
      </c>
      <c r="H270" s="2">
        <f t="shared" ref="H270:H296" si="18">IF(AND(G270&gt;180,G270&lt;600),ROUNDDOWN(0.34354*(G270-180)^1.4,0),"0")</f>
        <v>364</v>
      </c>
      <c r="I270" s="6">
        <v>20.6</v>
      </c>
      <c r="J270" s="2">
        <f t="shared" ref="J270:J296" si="19">IF(I270&gt;5,ROUNDDOWN(12.33*(I270-5)^1.15,0),0)</f>
        <v>290</v>
      </c>
      <c r="K270" s="3">
        <f t="shared" ref="K270:K296" si="20">IF(B270&gt;0,F270+H270+J270,"")</f>
        <v>1162</v>
      </c>
    </row>
    <row r="271" spans="1:11" x14ac:dyDescent="0.25">
      <c r="A271" s="28">
        <v>2</v>
      </c>
      <c r="B271" s="7" t="s">
        <v>244</v>
      </c>
      <c r="C271" s="29" t="s">
        <v>111</v>
      </c>
      <c r="D271" s="30" t="s">
        <v>18</v>
      </c>
      <c r="E271" s="4">
        <v>8.52</v>
      </c>
      <c r="F271" s="1">
        <f t="shared" si="17"/>
        <v>543</v>
      </c>
      <c r="G271" s="5">
        <v>314</v>
      </c>
      <c r="H271" s="2">
        <f t="shared" si="18"/>
        <v>326</v>
      </c>
      <c r="I271" s="6">
        <v>18.7</v>
      </c>
      <c r="J271" s="2">
        <f t="shared" si="19"/>
        <v>250</v>
      </c>
      <c r="K271" s="3">
        <f t="shared" si="20"/>
        <v>1119</v>
      </c>
    </row>
    <row r="272" spans="1:11" x14ac:dyDescent="0.25">
      <c r="A272" s="28">
        <v>3</v>
      </c>
      <c r="B272" s="7" t="s">
        <v>245</v>
      </c>
      <c r="C272" s="29" t="s">
        <v>111</v>
      </c>
      <c r="D272" s="30" t="s">
        <v>117</v>
      </c>
      <c r="E272" s="4">
        <v>8.89</v>
      </c>
      <c r="F272" s="1">
        <f t="shared" si="17"/>
        <v>464</v>
      </c>
      <c r="G272" s="5">
        <v>294</v>
      </c>
      <c r="H272" s="2">
        <f t="shared" si="18"/>
        <v>260</v>
      </c>
      <c r="I272" s="6">
        <v>21</v>
      </c>
      <c r="J272" s="2">
        <f t="shared" si="19"/>
        <v>299</v>
      </c>
      <c r="K272" s="3">
        <f t="shared" si="20"/>
        <v>1023</v>
      </c>
    </row>
    <row r="273" spans="1:11" x14ac:dyDescent="0.25">
      <c r="A273" s="28">
        <v>4</v>
      </c>
      <c r="B273" s="7" t="s">
        <v>246</v>
      </c>
      <c r="C273" s="12" t="s">
        <v>111</v>
      </c>
      <c r="D273" s="30" t="s">
        <v>18</v>
      </c>
      <c r="E273" s="4">
        <v>8.9</v>
      </c>
      <c r="F273" s="1">
        <f t="shared" si="17"/>
        <v>462</v>
      </c>
      <c r="G273" s="5">
        <v>318</v>
      </c>
      <c r="H273" s="2">
        <f t="shared" si="18"/>
        <v>340</v>
      </c>
      <c r="I273" s="6">
        <v>16.5</v>
      </c>
      <c r="J273" s="2">
        <f t="shared" si="19"/>
        <v>204</v>
      </c>
      <c r="K273" s="3">
        <f t="shared" si="20"/>
        <v>1006</v>
      </c>
    </row>
    <row r="274" spans="1:11" x14ac:dyDescent="0.25">
      <c r="A274" s="28">
        <v>5</v>
      </c>
      <c r="B274" s="103" t="s">
        <v>247</v>
      </c>
      <c r="C274" s="104" t="s">
        <v>152</v>
      </c>
      <c r="D274" s="32" t="s">
        <v>16</v>
      </c>
      <c r="E274" s="4">
        <v>9</v>
      </c>
      <c r="F274" s="1">
        <f t="shared" si="17"/>
        <v>441</v>
      </c>
      <c r="G274" s="5">
        <v>335</v>
      </c>
      <c r="H274" s="2">
        <f t="shared" si="18"/>
        <v>400</v>
      </c>
      <c r="I274" s="6">
        <v>11.8</v>
      </c>
      <c r="J274" s="2">
        <f t="shared" si="19"/>
        <v>111</v>
      </c>
      <c r="K274" s="3">
        <f t="shared" si="20"/>
        <v>952</v>
      </c>
    </row>
    <row r="275" spans="1:11" x14ac:dyDescent="0.25">
      <c r="A275" s="28">
        <v>6</v>
      </c>
      <c r="B275" s="7" t="s">
        <v>248</v>
      </c>
      <c r="C275" s="29" t="s">
        <v>152</v>
      </c>
      <c r="D275" s="30" t="s">
        <v>18</v>
      </c>
      <c r="E275" s="4">
        <v>9.18</v>
      </c>
      <c r="F275" s="1">
        <f t="shared" si="17"/>
        <v>405</v>
      </c>
      <c r="G275" s="5">
        <v>317</v>
      </c>
      <c r="H275" s="2">
        <f t="shared" si="18"/>
        <v>336</v>
      </c>
      <c r="I275" s="6">
        <v>16</v>
      </c>
      <c r="J275" s="2">
        <f t="shared" si="19"/>
        <v>194</v>
      </c>
      <c r="K275" s="3">
        <f t="shared" si="20"/>
        <v>935</v>
      </c>
    </row>
    <row r="276" spans="1:11" x14ac:dyDescent="0.25">
      <c r="A276" s="28">
        <v>7</v>
      </c>
      <c r="B276" s="7" t="s">
        <v>249</v>
      </c>
      <c r="C276" s="29" t="s">
        <v>152</v>
      </c>
      <c r="D276" s="30" t="s">
        <v>13</v>
      </c>
      <c r="E276" s="4">
        <v>8.92</v>
      </c>
      <c r="F276" s="1">
        <f t="shared" si="17"/>
        <v>457</v>
      </c>
      <c r="G276" s="5">
        <v>324</v>
      </c>
      <c r="H276" s="2">
        <f t="shared" si="18"/>
        <v>361</v>
      </c>
      <c r="I276" s="6">
        <v>9.5</v>
      </c>
      <c r="J276" s="2">
        <f t="shared" si="19"/>
        <v>69</v>
      </c>
      <c r="K276" s="3">
        <f t="shared" si="20"/>
        <v>887</v>
      </c>
    </row>
    <row r="277" spans="1:11" x14ac:dyDescent="0.25">
      <c r="A277" s="28">
        <v>8</v>
      </c>
      <c r="B277" s="7" t="s">
        <v>250</v>
      </c>
      <c r="C277" s="12" t="s">
        <v>152</v>
      </c>
      <c r="D277" s="30" t="s">
        <v>117</v>
      </c>
      <c r="E277" s="4">
        <v>9.2200000000000006</v>
      </c>
      <c r="F277" s="1">
        <f t="shared" si="17"/>
        <v>397</v>
      </c>
      <c r="G277" s="5">
        <v>310</v>
      </c>
      <c r="H277" s="2">
        <f t="shared" si="18"/>
        <v>312</v>
      </c>
      <c r="I277" s="6">
        <v>14.7</v>
      </c>
      <c r="J277" s="2">
        <f t="shared" si="19"/>
        <v>168</v>
      </c>
      <c r="K277" s="3">
        <f t="shared" si="20"/>
        <v>877</v>
      </c>
    </row>
    <row r="278" spans="1:11" x14ac:dyDescent="0.25">
      <c r="A278" s="28">
        <v>9</v>
      </c>
      <c r="B278" s="7" t="s">
        <v>251</v>
      </c>
      <c r="C278" s="29" t="s">
        <v>152</v>
      </c>
      <c r="D278" s="30" t="s">
        <v>117</v>
      </c>
      <c r="E278" s="4">
        <v>9.0299999999999994</v>
      </c>
      <c r="F278" s="1">
        <f t="shared" si="17"/>
        <v>435</v>
      </c>
      <c r="G278" s="5">
        <v>285</v>
      </c>
      <c r="H278" s="2">
        <f t="shared" si="18"/>
        <v>232</v>
      </c>
      <c r="I278" s="6">
        <v>15.4</v>
      </c>
      <c r="J278" s="2">
        <f t="shared" si="19"/>
        <v>182</v>
      </c>
      <c r="K278" s="3">
        <f t="shared" si="20"/>
        <v>849</v>
      </c>
    </row>
    <row r="279" spans="1:11" x14ac:dyDescent="0.25">
      <c r="A279" s="28">
        <v>10</v>
      </c>
      <c r="B279" s="103" t="s">
        <v>252</v>
      </c>
      <c r="C279" s="104" t="s">
        <v>111</v>
      </c>
      <c r="D279" s="32" t="s">
        <v>16</v>
      </c>
      <c r="E279" s="4">
        <v>8.91</v>
      </c>
      <c r="F279" s="1">
        <f t="shared" si="17"/>
        <v>460</v>
      </c>
      <c r="G279" s="5">
        <v>295</v>
      </c>
      <c r="H279" s="2">
        <f t="shared" si="18"/>
        <v>263</v>
      </c>
      <c r="I279" s="6">
        <v>12.4</v>
      </c>
      <c r="J279" s="2">
        <f t="shared" si="19"/>
        <v>123</v>
      </c>
      <c r="K279" s="3">
        <f t="shared" si="20"/>
        <v>846</v>
      </c>
    </row>
    <row r="280" spans="1:11" x14ac:dyDescent="0.25">
      <c r="A280" s="28">
        <v>11</v>
      </c>
      <c r="B280" s="103" t="s">
        <v>253</v>
      </c>
      <c r="C280" s="101" t="s">
        <v>111</v>
      </c>
      <c r="D280" s="32" t="s">
        <v>16</v>
      </c>
      <c r="E280" s="4">
        <v>8.89</v>
      </c>
      <c r="F280" s="1">
        <f t="shared" si="17"/>
        <v>464</v>
      </c>
      <c r="G280" s="5">
        <v>265</v>
      </c>
      <c r="H280" s="2">
        <f t="shared" si="18"/>
        <v>172</v>
      </c>
      <c r="I280" s="6">
        <v>13.5</v>
      </c>
      <c r="J280" s="2">
        <f t="shared" si="19"/>
        <v>144</v>
      </c>
      <c r="K280" s="3">
        <f t="shared" si="20"/>
        <v>780</v>
      </c>
    </row>
    <row r="281" spans="1:11" x14ac:dyDescent="0.25">
      <c r="A281" s="28">
        <v>12</v>
      </c>
      <c r="B281" s="100" t="s">
        <v>254</v>
      </c>
      <c r="C281" s="29" t="s">
        <v>111</v>
      </c>
      <c r="D281" s="30" t="s">
        <v>16</v>
      </c>
      <c r="E281" s="4">
        <v>9.23</v>
      </c>
      <c r="F281" s="1">
        <f t="shared" si="17"/>
        <v>395</v>
      </c>
      <c r="G281" s="5">
        <v>300</v>
      </c>
      <c r="H281" s="2">
        <f t="shared" si="18"/>
        <v>279</v>
      </c>
      <c r="I281" s="6">
        <v>10.1</v>
      </c>
      <c r="J281" s="2">
        <f t="shared" si="19"/>
        <v>80</v>
      </c>
      <c r="K281" s="3">
        <f t="shared" si="20"/>
        <v>754</v>
      </c>
    </row>
    <row r="282" spans="1:11" x14ac:dyDescent="0.25">
      <c r="A282" s="28">
        <v>13</v>
      </c>
      <c r="B282" s="103" t="s">
        <v>255</v>
      </c>
      <c r="C282" s="101" t="s">
        <v>152</v>
      </c>
      <c r="D282" s="32" t="s">
        <v>16</v>
      </c>
      <c r="E282" s="4">
        <v>8.6199999999999992</v>
      </c>
      <c r="F282" s="1">
        <f t="shared" si="17"/>
        <v>521</v>
      </c>
      <c r="G282" s="5">
        <v>213</v>
      </c>
      <c r="H282" s="2">
        <f t="shared" si="18"/>
        <v>45</v>
      </c>
      <c r="I282" s="6">
        <v>15.3</v>
      </c>
      <c r="J282" s="2">
        <f t="shared" si="19"/>
        <v>180</v>
      </c>
      <c r="K282" s="3">
        <f t="shared" si="20"/>
        <v>746</v>
      </c>
    </row>
    <row r="283" spans="1:11" x14ac:dyDescent="0.25">
      <c r="A283" s="28">
        <v>14</v>
      </c>
      <c r="B283" s="9" t="s">
        <v>256</v>
      </c>
      <c r="C283" s="10" t="s">
        <v>111</v>
      </c>
      <c r="D283" s="32" t="s">
        <v>16</v>
      </c>
      <c r="E283" s="4">
        <v>8.65</v>
      </c>
      <c r="F283" s="1">
        <f t="shared" si="17"/>
        <v>515</v>
      </c>
      <c r="G283" s="5">
        <v>248</v>
      </c>
      <c r="H283" s="2">
        <f t="shared" si="18"/>
        <v>126</v>
      </c>
      <c r="I283" s="6">
        <v>11.4</v>
      </c>
      <c r="J283" s="2">
        <f t="shared" si="19"/>
        <v>104</v>
      </c>
      <c r="K283" s="3">
        <f t="shared" si="20"/>
        <v>745</v>
      </c>
    </row>
    <row r="284" spans="1:11" x14ac:dyDescent="0.25">
      <c r="A284" s="28">
        <v>15</v>
      </c>
      <c r="B284" s="103" t="s">
        <v>257</v>
      </c>
      <c r="C284" s="104" t="s">
        <v>111</v>
      </c>
      <c r="D284" s="114" t="s">
        <v>16</v>
      </c>
      <c r="E284" s="4">
        <v>9.68</v>
      </c>
      <c r="F284" s="1">
        <f t="shared" si="17"/>
        <v>311</v>
      </c>
      <c r="G284" s="5">
        <v>305</v>
      </c>
      <c r="H284" s="2">
        <f t="shared" si="18"/>
        <v>296</v>
      </c>
      <c r="I284" s="6">
        <v>9.6999999999999993</v>
      </c>
      <c r="J284" s="2">
        <f t="shared" si="19"/>
        <v>73</v>
      </c>
      <c r="K284" s="3">
        <f t="shared" si="20"/>
        <v>680</v>
      </c>
    </row>
    <row r="285" spans="1:11" x14ac:dyDescent="0.25">
      <c r="A285" s="28">
        <v>16</v>
      </c>
      <c r="B285" s="100" t="s">
        <v>258</v>
      </c>
      <c r="C285" s="29" t="s">
        <v>152</v>
      </c>
      <c r="D285" s="30" t="s">
        <v>16</v>
      </c>
      <c r="E285" s="4">
        <v>9.5500000000000007</v>
      </c>
      <c r="F285" s="1">
        <f t="shared" si="17"/>
        <v>334</v>
      </c>
      <c r="G285" s="5">
        <v>262</v>
      </c>
      <c r="H285" s="2">
        <f t="shared" si="18"/>
        <v>164</v>
      </c>
      <c r="I285" s="6">
        <v>14.3</v>
      </c>
      <c r="J285" s="2">
        <f t="shared" si="19"/>
        <v>160</v>
      </c>
      <c r="K285" s="3">
        <f t="shared" si="20"/>
        <v>658</v>
      </c>
    </row>
    <row r="286" spans="1:11" x14ac:dyDescent="0.25">
      <c r="A286" s="28">
        <v>17</v>
      </c>
      <c r="B286" s="100" t="s">
        <v>259</v>
      </c>
      <c r="C286" s="29" t="s">
        <v>152</v>
      </c>
      <c r="D286" s="30" t="s">
        <v>16</v>
      </c>
      <c r="E286" s="4">
        <v>9.4499999999999993</v>
      </c>
      <c r="F286" s="1">
        <f t="shared" si="17"/>
        <v>353</v>
      </c>
      <c r="G286" s="5">
        <v>274</v>
      </c>
      <c r="H286" s="2">
        <f t="shared" si="18"/>
        <v>198</v>
      </c>
      <c r="I286" s="6">
        <v>7.1</v>
      </c>
      <c r="J286" s="2">
        <f t="shared" si="19"/>
        <v>28</v>
      </c>
      <c r="K286" s="3">
        <f t="shared" si="20"/>
        <v>579</v>
      </c>
    </row>
    <row r="287" spans="1:11" x14ac:dyDescent="0.25">
      <c r="A287" s="28">
        <v>18</v>
      </c>
      <c r="B287" s="103" t="s">
        <v>260</v>
      </c>
      <c r="C287" s="101" t="s">
        <v>111</v>
      </c>
      <c r="D287" s="32" t="s">
        <v>16</v>
      </c>
      <c r="E287" s="4">
        <v>9.69</v>
      </c>
      <c r="F287" s="1">
        <f t="shared" si="17"/>
        <v>309</v>
      </c>
      <c r="G287" s="5">
        <v>248</v>
      </c>
      <c r="H287" s="2">
        <f t="shared" si="18"/>
        <v>126</v>
      </c>
      <c r="I287" s="6">
        <v>12.3</v>
      </c>
      <c r="J287" s="2">
        <f t="shared" si="19"/>
        <v>121</v>
      </c>
      <c r="K287" s="3">
        <f t="shared" si="20"/>
        <v>556</v>
      </c>
    </row>
    <row r="288" spans="1:11" x14ac:dyDescent="0.25">
      <c r="A288" s="28">
        <v>19</v>
      </c>
      <c r="B288" s="7" t="s">
        <v>261</v>
      </c>
      <c r="C288" s="29" t="s">
        <v>111</v>
      </c>
      <c r="D288" s="30" t="s">
        <v>13</v>
      </c>
      <c r="E288" s="4">
        <v>9.66</v>
      </c>
      <c r="F288" s="1">
        <f t="shared" si="17"/>
        <v>314</v>
      </c>
      <c r="G288" s="5">
        <v>221</v>
      </c>
      <c r="H288" s="2">
        <f t="shared" si="18"/>
        <v>62</v>
      </c>
      <c r="I288" s="6">
        <v>14.3</v>
      </c>
      <c r="J288" s="2">
        <f t="shared" si="19"/>
        <v>160</v>
      </c>
      <c r="K288" s="3">
        <f t="shared" si="20"/>
        <v>536</v>
      </c>
    </row>
    <row r="289" spans="1:11" x14ac:dyDescent="0.25">
      <c r="A289" s="28">
        <v>20</v>
      </c>
      <c r="B289" s="7" t="s">
        <v>262</v>
      </c>
      <c r="C289" s="29" t="s">
        <v>111</v>
      </c>
      <c r="D289" s="30" t="s">
        <v>13</v>
      </c>
      <c r="E289" s="4">
        <v>9.5</v>
      </c>
      <c r="F289" s="1">
        <f t="shared" si="17"/>
        <v>343</v>
      </c>
      <c r="G289" s="5">
        <v>240</v>
      </c>
      <c r="H289" s="2">
        <f t="shared" si="18"/>
        <v>106</v>
      </c>
      <c r="I289" s="6">
        <v>10.4</v>
      </c>
      <c r="J289" s="2">
        <f t="shared" si="19"/>
        <v>85</v>
      </c>
      <c r="K289" s="3">
        <f t="shared" si="20"/>
        <v>534</v>
      </c>
    </row>
    <row r="290" spans="1:11" x14ac:dyDescent="0.25">
      <c r="A290" s="28">
        <v>21</v>
      </c>
      <c r="B290" s="7" t="s">
        <v>263</v>
      </c>
      <c r="C290" s="12" t="s">
        <v>152</v>
      </c>
      <c r="D290" s="30" t="s">
        <v>13</v>
      </c>
      <c r="E290" s="4">
        <v>9.85</v>
      </c>
      <c r="F290" s="1">
        <f t="shared" si="17"/>
        <v>281</v>
      </c>
      <c r="G290" s="5">
        <v>226</v>
      </c>
      <c r="H290" s="2">
        <f t="shared" si="18"/>
        <v>73</v>
      </c>
      <c r="I290" s="6">
        <v>12</v>
      </c>
      <c r="J290" s="2">
        <f t="shared" si="19"/>
        <v>115</v>
      </c>
      <c r="K290" s="3">
        <f t="shared" si="20"/>
        <v>469</v>
      </c>
    </row>
    <row r="291" spans="1:11" x14ac:dyDescent="0.25">
      <c r="A291" s="28">
        <v>22</v>
      </c>
      <c r="B291" s="7" t="s">
        <v>264</v>
      </c>
      <c r="C291" s="12" t="s">
        <v>111</v>
      </c>
      <c r="D291" s="32" t="s">
        <v>28</v>
      </c>
      <c r="E291" s="4">
        <v>10.29</v>
      </c>
      <c r="F291" s="1">
        <f t="shared" si="17"/>
        <v>209</v>
      </c>
      <c r="G291" s="5">
        <v>234</v>
      </c>
      <c r="H291" s="2">
        <f t="shared" si="18"/>
        <v>91</v>
      </c>
      <c r="I291" s="6">
        <v>14.3</v>
      </c>
      <c r="J291" s="2">
        <f t="shared" si="19"/>
        <v>160</v>
      </c>
      <c r="K291" s="3">
        <f t="shared" si="20"/>
        <v>460</v>
      </c>
    </row>
    <row r="292" spans="1:11" x14ac:dyDescent="0.25">
      <c r="A292" s="28">
        <v>23</v>
      </c>
      <c r="B292" s="103" t="s">
        <v>265</v>
      </c>
      <c r="C292" s="104" t="s">
        <v>111</v>
      </c>
      <c r="D292" s="32" t="s">
        <v>16</v>
      </c>
      <c r="E292" s="4">
        <v>10.43</v>
      </c>
      <c r="F292" s="1">
        <f t="shared" si="17"/>
        <v>188</v>
      </c>
      <c r="G292" s="5">
        <v>263</v>
      </c>
      <c r="H292" s="2">
        <f t="shared" si="18"/>
        <v>166</v>
      </c>
      <c r="I292" s="6">
        <v>9</v>
      </c>
      <c r="J292" s="2">
        <f t="shared" si="19"/>
        <v>60</v>
      </c>
      <c r="K292" s="3">
        <f t="shared" si="20"/>
        <v>414</v>
      </c>
    </row>
    <row r="293" spans="1:11" x14ac:dyDescent="0.25">
      <c r="A293" s="28">
        <v>24</v>
      </c>
      <c r="B293" s="7" t="s">
        <v>266</v>
      </c>
      <c r="C293" s="29" t="s">
        <v>111</v>
      </c>
      <c r="D293" s="32" t="s">
        <v>28</v>
      </c>
      <c r="E293" s="4">
        <v>9.65</v>
      </c>
      <c r="F293" s="1">
        <f t="shared" si="17"/>
        <v>316</v>
      </c>
      <c r="G293" s="5">
        <v>201</v>
      </c>
      <c r="H293" s="2">
        <f t="shared" si="18"/>
        <v>24</v>
      </c>
      <c r="I293" s="6">
        <v>7.8</v>
      </c>
      <c r="J293" s="2">
        <f t="shared" si="19"/>
        <v>40</v>
      </c>
      <c r="K293" s="3">
        <f t="shared" si="20"/>
        <v>380</v>
      </c>
    </row>
    <row r="294" spans="1:11" x14ac:dyDescent="0.25">
      <c r="A294" s="28">
        <v>25</v>
      </c>
      <c r="B294" s="7" t="s">
        <v>267</v>
      </c>
      <c r="C294" s="29" t="s">
        <v>152</v>
      </c>
      <c r="D294" s="32" t="s">
        <v>28</v>
      </c>
      <c r="E294" s="4">
        <v>10.15</v>
      </c>
      <c r="F294" s="1">
        <f t="shared" si="17"/>
        <v>231</v>
      </c>
      <c r="G294" s="5">
        <v>241</v>
      </c>
      <c r="H294" s="2">
        <f t="shared" si="18"/>
        <v>108</v>
      </c>
      <c r="I294" s="6">
        <v>7.5</v>
      </c>
      <c r="J294" s="2">
        <f t="shared" si="19"/>
        <v>35</v>
      </c>
      <c r="K294" s="3">
        <f t="shared" si="20"/>
        <v>374</v>
      </c>
    </row>
    <row r="295" spans="1:11" x14ac:dyDescent="0.25">
      <c r="A295" s="28">
        <v>26</v>
      </c>
      <c r="B295" s="100" t="s">
        <v>268</v>
      </c>
      <c r="C295" s="101" t="s">
        <v>111</v>
      </c>
      <c r="D295" s="32" t="s">
        <v>16</v>
      </c>
      <c r="E295" s="4">
        <v>10.35</v>
      </c>
      <c r="F295" s="1">
        <f t="shared" si="17"/>
        <v>200</v>
      </c>
      <c r="G295" s="5">
        <v>255</v>
      </c>
      <c r="H295" s="2">
        <f t="shared" si="18"/>
        <v>144</v>
      </c>
      <c r="I295" s="6">
        <v>7.1</v>
      </c>
      <c r="J295" s="2">
        <f t="shared" si="19"/>
        <v>28</v>
      </c>
      <c r="K295" s="3">
        <f t="shared" si="20"/>
        <v>372</v>
      </c>
    </row>
    <row r="296" spans="1:11" x14ac:dyDescent="0.25">
      <c r="A296" s="28">
        <v>27</v>
      </c>
      <c r="B296" s="100" t="s">
        <v>269</v>
      </c>
      <c r="C296" s="29" t="s">
        <v>111</v>
      </c>
      <c r="D296" s="32" t="s">
        <v>16</v>
      </c>
      <c r="E296" s="4">
        <v>11.79</v>
      </c>
      <c r="F296" s="1">
        <f t="shared" si="17"/>
        <v>33</v>
      </c>
      <c r="G296" s="5">
        <v>220</v>
      </c>
      <c r="H296" s="2">
        <f t="shared" si="18"/>
        <v>60</v>
      </c>
      <c r="I296" s="6">
        <v>9.6999999999999993</v>
      </c>
      <c r="J296" s="2">
        <f t="shared" si="19"/>
        <v>73</v>
      </c>
      <c r="K296" s="3">
        <f t="shared" si="20"/>
        <v>166</v>
      </c>
    </row>
    <row r="306" spans="1:11" ht="17.399999999999999" x14ac:dyDescent="0.3">
      <c r="B306" s="142" t="s">
        <v>338</v>
      </c>
    </row>
    <row r="307" spans="1:11" x14ac:dyDescent="0.25">
      <c r="A307" s="15"/>
      <c r="B307" s="16" t="s">
        <v>0</v>
      </c>
      <c r="C307" s="17" t="s">
        <v>1</v>
      </c>
      <c r="D307" s="18" t="s">
        <v>2</v>
      </c>
      <c r="E307" s="19" t="s">
        <v>3</v>
      </c>
      <c r="F307" s="20" t="s">
        <v>4</v>
      </c>
      <c r="G307" s="52" t="s">
        <v>5</v>
      </c>
      <c r="H307" s="53" t="s">
        <v>4</v>
      </c>
      <c r="I307" s="54" t="s">
        <v>6</v>
      </c>
      <c r="J307" s="55" t="s">
        <v>4</v>
      </c>
      <c r="K307" s="23" t="s">
        <v>4</v>
      </c>
    </row>
    <row r="308" spans="1:11" x14ac:dyDescent="0.25">
      <c r="A308" s="24">
        <v>1</v>
      </c>
      <c r="B308" s="111" t="s">
        <v>270</v>
      </c>
      <c r="C308" s="115" t="s">
        <v>225</v>
      </c>
      <c r="D308" s="27" t="s">
        <v>24</v>
      </c>
      <c r="E308" s="4">
        <v>7.9</v>
      </c>
      <c r="F308" s="1">
        <f t="shared" ref="F308:F335" si="21">IF(AND(E308&gt;6,E308&lt;12.5),ROUNDDOWN(58.015*(12.5-E308)^1.62,0),0)</f>
        <v>687</v>
      </c>
      <c r="G308" s="8">
        <v>415</v>
      </c>
      <c r="H308" s="2">
        <f t="shared" ref="H308:H335" si="22">IF(AND(G308&gt;180,G308&lt;600),ROUNDDOWN(0.34354*(G308-180)^1.4,0),"0")</f>
        <v>716</v>
      </c>
      <c r="I308" s="6">
        <v>37.200000000000003</v>
      </c>
      <c r="J308" s="2">
        <f t="shared" ref="J308:J335" si="23">IF(I308&gt;5,ROUNDDOWN(12.33*(I308-5)^1.1,0),0)</f>
        <v>561</v>
      </c>
      <c r="K308" s="3">
        <f t="shared" ref="K308:K329" si="24">IF(B308&gt;0,F308+H308+J308,"")</f>
        <v>1964</v>
      </c>
    </row>
    <row r="309" spans="1:11" x14ac:dyDescent="0.25">
      <c r="A309" s="28">
        <v>2</v>
      </c>
      <c r="B309" s="116" t="s">
        <v>271</v>
      </c>
      <c r="C309" s="107" t="s">
        <v>225</v>
      </c>
      <c r="D309" s="117" t="s">
        <v>18</v>
      </c>
      <c r="E309" s="4">
        <v>8.0500000000000007</v>
      </c>
      <c r="F309" s="1">
        <f t="shared" si="21"/>
        <v>651</v>
      </c>
      <c r="G309" s="8">
        <v>373</v>
      </c>
      <c r="H309" s="2">
        <f t="shared" si="22"/>
        <v>544</v>
      </c>
      <c r="I309" s="6">
        <v>28.3</v>
      </c>
      <c r="J309" s="2">
        <f t="shared" si="23"/>
        <v>393</v>
      </c>
      <c r="K309" s="3">
        <f t="shared" si="24"/>
        <v>1588</v>
      </c>
    </row>
    <row r="310" spans="1:11" x14ac:dyDescent="0.25">
      <c r="A310" s="105">
        <v>3</v>
      </c>
      <c r="B310" s="112" t="s">
        <v>272</v>
      </c>
      <c r="C310" s="29" t="s">
        <v>152</v>
      </c>
      <c r="D310" s="11" t="s">
        <v>16</v>
      </c>
      <c r="E310" s="4">
        <v>8.49</v>
      </c>
      <c r="F310" s="1">
        <f t="shared" si="21"/>
        <v>550</v>
      </c>
      <c r="G310" s="8">
        <v>348</v>
      </c>
      <c r="H310" s="2">
        <f t="shared" si="22"/>
        <v>448</v>
      </c>
      <c r="I310" s="6">
        <v>37.1</v>
      </c>
      <c r="J310" s="2">
        <f t="shared" si="23"/>
        <v>559</v>
      </c>
      <c r="K310" s="3">
        <f t="shared" si="24"/>
        <v>1557</v>
      </c>
    </row>
    <row r="311" spans="1:11" x14ac:dyDescent="0.25">
      <c r="A311" s="105">
        <v>4</v>
      </c>
      <c r="B311" s="118" t="s">
        <v>273</v>
      </c>
      <c r="C311" s="119" t="s">
        <v>152</v>
      </c>
      <c r="D311" s="30" t="s">
        <v>24</v>
      </c>
      <c r="E311" s="4">
        <v>8.9</v>
      </c>
      <c r="F311" s="1">
        <f t="shared" si="21"/>
        <v>462</v>
      </c>
      <c r="G311" s="8">
        <v>350</v>
      </c>
      <c r="H311" s="2">
        <f t="shared" si="22"/>
        <v>455</v>
      </c>
      <c r="I311" s="6">
        <v>41</v>
      </c>
      <c r="J311" s="2">
        <f t="shared" si="23"/>
        <v>635</v>
      </c>
      <c r="K311" s="3">
        <f t="shared" si="24"/>
        <v>1552</v>
      </c>
    </row>
    <row r="312" spans="1:11" x14ac:dyDescent="0.25">
      <c r="A312" s="28">
        <v>5</v>
      </c>
      <c r="B312" s="112" t="s">
        <v>274</v>
      </c>
      <c r="C312" s="120" t="s">
        <v>225</v>
      </c>
      <c r="D312" s="32" t="s">
        <v>26</v>
      </c>
      <c r="E312" s="4">
        <v>8.25</v>
      </c>
      <c r="F312" s="1">
        <f t="shared" si="21"/>
        <v>604</v>
      </c>
      <c r="G312" s="5">
        <v>366</v>
      </c>
      <c r="H312" s="2">
        <f t="shared" si="22"/>
        <v>516</v>
      </c>
      <c r="I312" s="6">
        <v>28.4</v>
      </c>
      <c r="J312" s="2">
        <f t="shared" si="23"/>
        <v>395</v>
      </c>
      <c r="K312" s="3">
        <f t="shared" si="24"/>
        <v>1515</v>
      </c>
    </row>
    <row r="313" spans="1:11" x14ac:dyDescent="0.25">
      <c r="A313" s="28">
        <v>6</v>
      </c>
      <c r="B313" s="112" t="s">
        <v>275</v>
      </c>
      <c r="C313" s="120" t="s">
        <v>152</v>
      </c>
      <c r="D313" s="32" t="s">
        <v>26</v>
      </c>
      <c r="E313" s="4">
        <v>8.35</v>
      </c>
      <c r="F313" s="1">
        <f t="shared" si="21"/>
        <v>581</v>
      </c>
      <c r="G313" s="13">
        <v>340</v>
      </c>
      <c r="H313" s="2">
        <f t="shared" si="22"/>
        <v>418</v>
      </c>
      <c r="I313" s="6">
        <v>33</v>
      </c>
      <c r="J313" s="2">
        <f t="shared" si="23"/>
        <v>481</v>
      </c>
      <c r="K313" s="3">
        <f t="shared" si="24"/>
        <v>1480</v>
      </c>
    </row>
    <row r="314" spans="1:11" x14ac:dyDescent="0.25">
      <c r="A314" s="105">
        <v>7</v>
      </c>
      <c r="B314" s="112" t="s">
        <v>276</v>
      </c>
      <c r="C314" s="119" t="s">
        <v>225</v>
      </c>
      <c r="D314" s="32" t="s">
        <v>26</v>
      </c>
      <c r="E314" s="4">
        <v>8.14</v>
      </c>
      <c r="F314" s="1">
        <f t="shared" si="21"/>
        <v>630</v>
      </c>
      <c r="G314" s="8">
        <v>352</v>
      </c>
      <c r="H314" s="2">
        <f t="shared" si="22"/>
        <v>463</v>
      </c>
      <c r="I314" s="6">
        <v>27.3</v>
      </c>
      <c r="J314" s="2">
        <f t="shared" si="23"/>
        <v>375</v>
      </c>
      <c r="K314" s="3">
        <f t="shared" si="24"/>
        <v>1468</v>
      </c>
    </row>
    <row r="315" spans="1:11" x14ac:dyDescent="0.25">
      <c r="A315" s="28">
        <v>8</v>
      </c>
      <c r="B315" s="112" t="s">
        <v>277</v>
      </c>
      <c r="C315" s="120" t="s">
        <v>225</v>
      </c>
      <c r="D315" s="30" t="s">
        <v>13</v>
      </c>
      <c r="E315" s="4">
        <v>7.82</v>
      </c>
      <c r="F315" s="1">
        <f t="shared" si="21"/>
        <v>706</v>
      </c>
      <c r="G315" s="8">
        <v>306</v>
      </c>
      <c r="H315" s="2">
        <f t="shared" si="22"/>
        <v>299</v>
      </c>
      <c r="I315" s="6">
        <v>30.2</v>
      </c>
      <c r="J315" s="2">
        <f t="shared" si="23"/>
        <v>429</v>
      </c>
      <c r="K315" s="3">
        <f t="shared" si="24"/>
        <v>1434</v>
      </c>
    </row>
    <row r="316" spans="1:11" x14ac:dyDescent="0.25">
      <c r="A316" s="28">
        <v>9</v>
      </c>
      <c r="B316" s="112" t="s">
        <v>278</v>
      </c>
      <c r="C316" s="120" t="s">
        <v>225</v>
      </c>
      <c r="D316" s="30" t="s">
        <v>117</v>
      </c>
      <c r="E316" s="4">
        <v>8.36</v>
      </c>
      <c r="F316" s="1">
        <f t="shared" si="21"/>
        <v>579</v>
      </c>
      <c r="G316" s="8">
        <v>328</v>
      </c>
      <c r="H316" s="2">
        <f t="shared" si="22"/>
        <v>375</v>
      </c>
      <c r="I316" s="6">
        <v>32.5</v>
      </c>
      <c r="J316" s="2">
        <f t="shared" si="23"/>
        <v>472</v>
      </c>
      <c r="K316" s="3">
        <f t="shared" si="24"/>
        <v>1426</v>
      </c>
    </row>
    <row r="317" spans="1:11" x14ac:dyDescent="0.25">
      <c r="A317" s="28">
        <v>10</v>
      </c>
      <c r="B317" s="14" t="s">
        <v>279</v>
      </c>
      <c r="C317" s="48" t="s">
        <v>152</v>
      </c>
      <c r="D317" s="56" t="s">
        <v>13</v>
      </c>
      <c r="E317" s="4">
        <v>8.48</v>
      </c>
      <c r="F317" s="1">
        <f t="shared" si="21"/>
        <v>552</v>
      </c>
      <c r="G317" s="5">
        <v>332</v>
      </c>
      <c r="H317" s="2">
        <f t="shared" si="22"/>
        <v>389</v>
      </c>
      <c r="I317" s="6">
        <v>32.299999999999997</v>
      </c>
      <c r="J317" s="2">
        <f t="shared" si="23"/>
        <v>468</v>
      </c>
      <c r="K317" s="3">
        <f t="shared" si="24"/>
        <v>1409</v>
      </c>
    </row>
    <row r="318" spans="1:11" x14ac:dyDescent="0.25">
      <c r="A318" s="28">
        <v>11</v>
      </c>
      <c r="B318" s="121" t="s">
        <v>280</v>
      </c>
      <c r="C318" s="48" t="s">
        <v>225</v>
      </c>
      <c r="D318" s="56" t="s">
        <v>24</v>
      </c>
      <c r="E318" s="4">
        <v>8.99</v>
      </c>
      <c r="F318" s="1">
        <f t="shared" si="21"/>
        <v>443</v>
      </c>
      <c r="G318" s="8">
        <v>327</v>
      </c>
      <c r="H318" s="2">
        <f t="shared" si="22"/>
        <v>371</v>
      </c>
      <c r="I318" s="6">
        <v>38.200000000000003</v>
      </c>
      <c r="J318" s="2">
        <f t="shared" si="23"/>
        <v>581</v>
      </c>
      <c r="K318" s="3">
        <f t="shared" si="24"/>
        <v>1395</v>
      </c>
    </row>
    <row r="319" spans="1:11" x14ac:dyDescent="0.25">
      <c r="A319" s="28">
        <v>12</v>
      </c>
      <c r="B319" s="112" t="s">
        <v>281</v>
      </c>
      <c r="C319" s="120" t="s">
        <v>225</v>
      </c>
      <c r="D319" s="122" t="s">
        <v>18</v>
      </c>
      <c r="E319" s="4">
        <v>8.14</v>
      </c>
      <c r="F319" s="1">
        <f t="shared" si="21"/>
        <v>630</v>
      </c>
      <c r="G319" s="8">
        <v>332</v>
      </c>
      <c r="H319" s="2">
        <f t="shared" si="22"/>
        <v>389</v>
      </c>
      <c r="I319" s="6">
        <v>26.2</v>
      </c>
      <c r="J319" s="2">
        <f t="shared" si="23"/>
        <v>354</v>
      </c>
      <c r="K319" s="3">
        <f t="shared" si="24"/>
        <v>1373</v>
      </c>
    </row>
    <row r="320" spans="1:11" x14ac:dyDescent="0.25">
      <c r="A320" s="105">
        <v>13</v>
      </c>
      <c r="B320" s="112" t="s">
        <v>282</v>
      </c>
      <c r="C320" s="119" t="s">
        <v>152</v>
      </c>
      <c r="D320" s="30" t="s">
        <v>13</v>
      </c>
      <c r="E320" s="4">
        <v>8.6199999999999992</v>
      </c>
      <c r="F320" s="1">
        <f t="shared" si="21"/>
        <v>521</v>
      </c>
      <c r="G320" s="5">
        <v>324</v>
      </c>
      <c r="H320" s="2">
        <f t="shared" si="22"/>
        <v>361</v>
      </c>
      <c r="I320" s="6">
        <v>31</v>
      </c>
      <c r="J320" s="2">
        <f t="shared" si="23"/>
        <v>444</v>
      </c>
      <c r="K320" s="3">
        <f t="shared" si="24"/>
        <v>1326</v>
      </c>
    </row>
    <row r="321" spans="1:11" x14ac:dyDescent="0.25">
      <c r="A321" s="28">
        <v>14</v>
      </c>
      <c r="B321" s="112" t="s">
        <v>283</v>
      </c>
      <c r="C321" s="120" t="s">
        <v>152</v>
      </c>
      <c r="D321" s="30" t="s">
        <v>117</v>
      </c>
      <c r="E321" s="4">
        <v>8.5299999999999994</v>
      </c>
      <c r="F321" s="1">
        <f t="shared" si="21"/>
        <v>541</v>
      </c>
      <c r="G321" s="5">
        <v>347</v>
      </c>
      <c r="H321" s="2">
        <f t="shared" si="22"/>
        <v>444</v>
      </c>
      <c r="I321" s="6">
        <v>20.100000000000001</v>
      </c>
      <c r="J321" s="2">
        <f t="shared" si="23"/>
        <v>244</v>
      </c>
      <c r="K321" s="3">
        <f t="shared" si="24"/>
        <v>1229</v>
      </c>
    </row>
    <row r="322" spans="1:11" x14ac:dyDescent="0.25">
      <c r="A322" s="28">
        <v>15</v>
      </c>
      <c r="B322" s="112" t="s">
        <v>284</v>
      </c>
      <c r="C322" s="119" t="s">
        <v>152</v>
      </c>
      <c r="D322" s="30" t="s">
        <v>117</v>
      </c>
      <c r="E322" s="4">
        <v>8.4499999999999993</v>
      </c>
      <c r="F322" s="1">
        <f t="shared" si="21"/>
        <v>559</v>
      </c>
      <c r="G322" s="8">
        <v>321</v>
      </c>
      <c r="H322" s="2">
        <f t="shared" si="22"/>
        <v>350</v>
      </c>
      <c r="I322" s="6">
        <v>23.7</v>
      </c>
      <c r="J322" s="2">
        <f t="shared" si="23"/>
        <v>309</v>
      </c>
      <c r="K322" s="3">
        <f t="shared" si="24"/>
        <v>1218</v>
      </c>
    </row>
    <row r="323" spans="1:11" x14ac:dyDescent="0.25">
      <c r="A323" s="105">
        <v>16</v>
      </c>
      <c r="B323" s="112" t="s">
        <v>285</v>
      </c>
      <c r="C323" s="113" t="s">
        <v>225</v>
      </c>
      <c r="D323" s="49" t="s">
        <v>16</v>
      </c>
      <c r="E323" s="4">
        <v>9.1199999999999992</v>
      </c>
      <c r="F323" s="1">
        <f t="shared" si="21"/>
        <v>417</v>
      </c>
      <c r="G323" s="8">
        <v>335</v>
      </c>
      <c r="H323" s="2">
        <f t="shared" si="22"/>
        <v>400</v>
      </c>
      <c r="I323" s="6">
        <v>28.3</v>
      </c>
      <c r="J323" s="2">
        <f t="shared" si="23"/>
        <v>393</v>
      </c>
      <c r="K323" s="3">
        <f t="shared" si="24"/>
        <v>1210</v>
      </c>
    </row>
    <row r="324" spans="1:11" x14ac:dyDescent="0.25">
      <c r="A324" s="105">
        <v>17</v>
      </c>
      <c r="B324" s="112" t="s">
        <v>286</v>
      </c>
      <c r="C324" s="120" t="s">
        <v>152</v>
      </c>
      <c r="D324" s="122" t="s">
        <v>18</v>
      </c>
      <c r="E324" s="4">
        <v>8.6300000000000008</v>
      </c>
      <c r="F324" s="1">
        <f t="shared" si="21"/>
        <v>519</v>
      </c>
      <c r="G324" s="5">
        <v>326</v>
      </c>
      <c r="H324" s="2">
        <f t="shared" si="22"/>
        <v>368</v>
      </c>
      <c r="I324" s="6">
        <v>23.6</v>
      </c>
      <c r="J324" s="2">
        <f t="shared" si="23"/>
        <v>307</v>
      </c>
      <c r="K324" s="3">
        <f t="shared" si="24"/>
        <v>1194</v>
      </c>
    </row>
    <row r="325" spans="1:11" x14ac:dyDescent="0.25">
      <c r="A325" s="24">
        <v>18</v>
      </c>
      <c r="B325" s="118" t="s">
        <v>287</v>
      </c>
      <c r="C325" s="113" t="s">
        <v>152</v>
      </c>
      <c r="D325" s="56" t="s">
        <v>24</v>
      </c>
      <c r="E325" s="4">
        <v>8.65</v>
      </c>
      <c r="F325" s="1">
        <f t="shared" si="21"/>
        <v>515</v>
      </c>
      <c r="G325" s="5">
        <v>342</v>
      </c>
      <c r="H325" s="2">
        <f t="shared" si="22"/>
        <v>425</v>
      </c>
      <c r="I325" s="6">
        <v>20</v>
      </c>
      <c r="J325" s="2">
        <f t="shared" si="23"/>
        <v>242</v>
      </c>
      <c r="K325" s="3">
        <f t="shared" si="24"/>
        <v>1182</v>
      </c>
    </row>
    <row r="326" spans="1:11" x14ac:dyDescent="0.25">
      <c r="A326" s="28">
        <v>19</v>
      </c>
      <c r="B326" s="59" t="s">
        <v>288</v>
      </c>
      <c r="C326" s="123" t="s">
        <v>152</v>
      </c>
      <c r="D326" s="124" t="s">
        <v>16</v>
      </c>
      <c r="E326" s="4">
        <v>8.6</v>
      </c>
      <c r="F326" s="1">
        <f t="shared" si="21"/>
        <v>526</v>
      </c>
      <c r="G326" s="5">
        <v>305</v>
      </c>
      <c r="H326" s="2">
        <f t="shared" si="22"/>
        <v>296</v>
      </c>
      <c r="I326" s="6">
        <v>20</v>
      </c>
      <c r="J326" s="2">
        <f t="shared" si="23"/>
        <v>242</v>
      </c>
      <c r="K326" s="3">
        <f t="shared" si="24"/>
        <v>1064</v>
      </c>
    </row>
    <row r="327" spans="1:11" x14ac:dyDescent="0.25">
      <c r="A327" s="105">
        <v>19</v>
      </c>
      <c r="B327" s="14" t="s">
        <v>289</v>
      </c>
      <c r="C327" s="48" t="s">
        <v>152</v>
      </c>
      <c r="D327" s="56" t="s">
        <v>13</v>
      </c>
      <c r="E327" s="4">
        <v>8.58</v>
      </c>
      <c r="F327" s="1">
        <f t="shared" si="21"/>
        <v>530</v>
      </c>
      <c r="G327" s="5">
        <v>270</v>
      </c>
      <c r="H327" s="2">
        <f t="shared" si="22"/>
        <v>187</v>
      </c>
      <c r="I327" s="6">
        <v>25.8</v>
      </c>
      <c r="J327" s="2">
        <f t="shared" si="23"/>
        <v>347</v>
      </c>
      <c r="K327" s="3">
        <f t="shared" si="24"/>
        <v>1064</v>
      </c>
    </row>
    <row r="328" spans="1:11" x14ac:dyDescent="0.25">
      <c r="A328" s="105">
        <v>21</v>
      </c>
      <c r="B328" s="59" t="s">
        <v>290</v>
      </c>
      <c r="C328" s="123" t="s">
        <v>152</v>
      </c>
      <c r="D328" s="124" t="s">
        <v>16</v>
      </c>
      <c r="E328" s="4">
        <v>8.59</v>
      </c>
      <c r="F328" s="1">
        <f t="shared" si="21"/>
        <v>528</v>
      </c>
      <c r="G328" s="8">
        <v>302</v>
      </c>
      <c r="H328" s="2">
        <f t="shared" si="22"/>
        <v>286</v>
      </c>
      <c r="I328" s="6">
        <v>19.8</v>
      </c>
      <c r="J328" s="2">
        <f t="shared" si="23"/>
        <v>238</v>
      </c>
      <c r="K328" s="3">
        <f t="shared" si="24"/>
        <v>1052</v>
      </c>
    </row>
    <row r="329" spans="1:11" x14ac:dyDescent="0.25">
      <c r="A329" s="28">
        <v>22</v>
      </c>
      <c r="B329" s="125" t="s">
        <v>291</v>
      </c>
      <c r="C329" s="10" t="s">
        <v>152</v>
      </c>
      <c r="D329" s="11" t="s">
        <v>16</v>
      </c>
      <c r="E329" s="4">
        <v>9.68</v>
      </c>
      <c r="F329" s="1">
        <f t="shared" si="21"/>
        <v>311</v>
      </c>
      <c r="G329" s="5">
        <v>327</v>
      </c>
      <c r="H329" s="2">
        <f t="shared" si="22"/>
        <v>371</v>
      </c>
      <c r="I329" s="6">
        <v>24.6</v>
      </c>
      <c r="J329" s="2">
        <f t="shared" si="23"/>
        <v>325</v>
      </c>
      <c r="K329" s="3">
        <f t="shared" si="24"/>
        <v>1007</v>
      </c>
    </row>
    <row r="330" spans="1:11" x14ac:dyDescent="0.25">
      <c r="A330" s="28">
        <v>23</v>
      </c>
      <c r="B330" s="59" t="s">
        <v>292</v>
      </c>
      <c r="C330" s="126" t="s">
        <v>225</v>
      </c>
      <c r="D330" s="124" t="s">
        <v>16</v>
      </c>
      <c r="E330" s="4">
        <v>8.92</v>
      </c>
      <c r="F330" s="1">
        <f t="shared" si="21"/>
        <v>457</v>
      </c>
      <c r="G330" s="5">
        <v>283</v>
      </c>
      <c r="H330" s="2">
        <f t="shared" si="22"/>
        <v>225</v>
      </c>
      <c r="I330" s="6">
        <v>23</v>
      </c>
      <c r="J330" s="2">
        <f t="shared" si="23"/>
        <v>296</v>
      </c>
      <c r="K330" s="3">
        <f>IF(B330&gt;0,F330++H330+J330,"")</f>
        <v>978</v>
      </c>
    </row>
    <row r="331" spans="1:11" x14ac:dyDescent="0.25">
      <c r="A331" s="105">
        <v>24</v>
      </c>
      <c r="B331" s="59" t="s">
        <v>293</v>
      </c>
      <c r="C331" s="123" t="s">
        <v>225</v>
      </c>
      <c r="D331" s="124" t="s">
        <v>16</v>
      </c>
      <c r="E331" s="4">
        <v>9.6999999999999993</v>
      </c>
      <c r="F331" s="1">
        <f t="shared" si="21"/>
        <v>307</v>
      </c>
      <c r="G331" s="8">
        <v>298</v>
      </c>
      <c r="H331" s="2">
        <f t="shared" si="22"/>
        <v>273</v>
      </c>
      <c r="I331" s="6">
        <v>22.9</v>
      </c>
      <c r="J331" s="2">
        <f t="shared" si="23"/>
        <v>294</v>
      </c>
      <c r="K331" s="3">
        <f>IF(B331&gt;0,F331+H331+J331,"")</f>
        <v>874</v>
      </c>
    </row>
    <row r="332" spans="1:11" x14ac:dyDescent="0.25">
      <c r="A332" s="28">
        <v>25</v>
      </c>
      <c r="B332" s="14" t="s">
        <v>294</v>
      </c>
      <c r="C332" s="48" t="s">
        <v>152</v>
      </c>
      <c r="D332" s="49" t="s">
        <v>16</v>
      </c>
      <c r="E332" s="4">
        <v>9.15</v>
      </c>
      <c r="F332" s="1">
        <f t="shared" si="21"/>
        <v>411</v>
      </c>
      <c r="G332" s="8">
        <v>281</v>
      </c>
      <c r="H332" s="2">
        <f t="shared" si="22"/>
        <v>219</v>
      </c>
      <c r="I332" s="6">
        <v>14.2</v>
      </c>
      <c r="J332" s="2">
        <f t="shared" si="23"/>
        <v>141</v>
      </c>
      <c r="K332" s="3">
        <f>IF(B332&gt;0,F332+H332+J332,"")</f>
        <v>771</v>
      </c>
    </row>
    <row r="333" spans="1:11" x14ac:dyDescent="0.25">
      <c r="A333" s="28">
        <v>26</v>
      </c>
      <c r="B333" s="59" t="s">
        <v>295</v>
      </c>
      <c r="C333" s="123" t="s">
        <v>152</v>
      </c>
      <c r="D333" s="124" t="s">
        <v>16</v>
      </c>
      <c r="E333" s="4">
        <v>10.02</v>
      </c>
      <c r="F333" s="1">
        <f t="shared" si="21"/>
        <v>252</v>
      </c>
      <c r="G333" s="8">
        <v>260</v>
      </c>
      <c r="H333" s="2">
        <f t="shared" si="22"/>
        <v>158</v>
      </c>
      <c r="I333" s="6">
        <v>22.8</v>
      </c>
      <c r="J333" s="2">
        <f t="shared" si="23"/>
        <v>292</v>
      </c>
      <c r="K333" s="3">
        <f>IF(B333&gt;0,F333+H333+J333,"")</f>
        <v>702</v>
      </c>
    </row>
    <row r="334" spans="1:11" x14ac:dyDescent="0.25">
      <c r="A334" s="28">
        <v>27</v>
      </c>
      <c r="B334" s="112" t="s">
        <v>296</v>
      </c>
      <c r="C334" s="126" t="s">
        <v>225</v>
      </c>
      <c r="D334" s="56" t="s">
        <v>16</v>
      </c>
      <c r="E334" s="4">
        <v>10.78</v>
      </c>
      <c r="F334" s="1">
        <f t="shared" si="21"/>
        <v>139</v>
      </c>
      <c r="G334" s="5">
        <v>253</v>
      </c>
      <c r="H334" s="2">
        <f t="shared" si="22"/>
        <v>139</v>
      </c>
      <c r="I334" s="6">
        <v>20</v>
      </c>
      <c r="J334" s="2">
        <f t="shared" si="23"/>
        <v>242</v>
      </c>
      <c r="K334" s="3">
        <f>IF(B334&gt;0,F334+H334+J334,"")</f>
        <v>520</v>
      </c>
    </row>
    <row r="335" spans="1:11" x14ac:dyDescent="0.25">
      <c r="A335" s="28">
        <v>28</v>
      </c>
      <c r="B335" s="43" t="s">
        <v>297</v>
      </c>
      <c r="C335" s="37" t="s">
        <v>225</v>
      </c>
      <c r="D335" s="38" t="s">
        <v>16</v>
      </c>
      <c r="E335" s="4">
        <v>10.119999999999999</v>
      </c>
      <c r="F335" s="1">
        <f t="shared" si="21"/>
        <v>236</v>
      </c>
      <c r="G335" s="8">
        <v>247</v>
      </c>
      <c r="H335" s="2">
        <f t="shared" si="22"/>
        <v>123</v>
      </c>
      <c r="I335" s="6">
        <v>11.9</v>
      </c>
      <c r="J335" s="2">
        <f t="shared" si="23"/>
        <v>103</v>
      </c>
      <c r="K335" s="3">
        <f>IF(B335&gt;0,F335+H335+J335,"")</f>
        <v>462</v>
      </c>
    </row>
    <row r="344" spans="1:11" ht="17.399999999999999" x14ac:dyDescent="0.3">
      <c r="B344" s="142" t="s">
        <v>343</v>
      </c>
    </row>
    <row r="345" spans="1:11" x14ac:dyDescent="0.25">
      <c r="A345" s="15"/>
      <c r="B345" s="16" t="s">
        <v>0</v>
      </c>
      <c r="C345" s="34" t="s">
        <v>1</v>
      </c>
      <c r="D345" s="127" t="s">
        <v>2</v>
      </c>
      <c r="E345" s="19" t="s">
        <v>3</v>
      </c>
      <c r="F345" s="20" t="s">
        <v>4</v>
      </c>
      <c r="G345" s="21" t="s">
        <v>5</v>
      </c>
      <c r="H345" s="22" t="s">
        <v>4</v>
      </c>
      <c r="I345" s="21" t="s">
        <v>6</v>
      </c>
      <c r="J345" s="22" t="s">
        <v>4</v>
      </c>
      <c r="K345" s="23" t="s">
        <v>4</v>
      </c>
    </row>
    <row r="346" spans="1:11" x14ac:dyDescent="0.25">
      <c r="A346" s="24">
        <v>1</v>
      </c>
      <c r="B346" s="7" t="s">
        <v>298</v>
      </c>
      <c r="C346" s="10" t="s">
        <v>152</v>
      </c>
      <c r="D346" s="30" t="s">
        <v>16</v>
      </c>
      <c r="E346" s="4">
        <v>8.23</v>
      </c>
      <c r="F346" s="1">
        <f t="shared" ref="F346:F377" si="25">IF(AND(E346&gt;6,E346&lt;12.5),ROUNDDOWN(58.015*(12.5-E346)^1.62,0),0)</f>
        <v>609</v>
      </c>
      <c r="G346" s="8">
        <v>376</v>
      </c>
      <c r="H346" s="2">
        <f t="shared" ref="H346:H381" si="26">IF(AND(G346&gt;180,G346&lt;600),ROUNDDOWN(0.34354*(G346-180)^1.4,0),"0")</f>
        <v>556</v>
      </c>
      <c r="I346" s="6">
        <v>29.7</v>
      </c>
      <c r="J346" s="2">
        <f t="shared" ref="J346:J381" si="27">IF(I346&gt;5,ROUNDDOWN(12.33*(I346-5)^1.15,0),0)</f>
        <v>492</v>
      </c>
      <c r="K346" s="3">
        <f t="shared" ref="K346:K380" si="28">IF(B346&gt;0,F346+H346+J346,"")</f>
        <v>1657</v>
      </c>
    </row>
    <row r="347" spans="1:11" x14ac:dyDescent="0.25">
      <c r="A347" s="28">
        <v>2</v>
      </c>
      <c r="B347" s="7" t="s">
        <v>299</v>
      </c>
      <c r="C347" s="29" t="s">
        <v>225</v>
      </c>
      <c r="D347" s="30" t="s">
        <v>16</v>
      </c>
      <c r="E347" s="4">
        <v>8.18</v>
      </c>
      <c r="F347" s="1">
        <f t="shared" si="25"/>
        <v>620</v>
      </c>
      <c r="G347" s="8">
        <v>362</v>
      </c>
      <c r="H347" s="2">
        <f t="shared" si="26"/>
        <v>501</v>
      </c>
      <c r="I347" s="6">
        <v>29.1</v>
      </c>
      <c r="J347" s="2">
        <f t="shared" si="27"/>
        <v>478</v>
      </c>
      <c r="K347" s="3">
        <f t="shared" si="28"/>
        <v>1599</v>
      </c>
    </row>
    <row r="348" spans="1:11" x14ac:dyDescent="0.25">
      <c r="A348" s="28">
        <v>3</v>
      </c>
      <c r="B348" s="7" t="s">
        <v>300</v>
      </c>
      <c r="C348" s="29" t="s">
        <v>152</v>
      </c>
      <c r="D348" s="30" t="s">
        <v>24</v>
      </c>
      <c r="E348" s="4">
        <v>8.44</v>
      </c>
      <c r="F348" s="1">
        <f t="shared" si="25"/>
        <v>561</v>
      </c>
      <c r="G348" s="8">
        <v>358</v>
      </c>
      <c r="H348" s="2">
        <f t="shared" si="26"/>
        <v>485</v>
      </c>
      <c r="I348" s="6">
        <v>29.4</v>
      </c>
      <c r="J348" s="2">
        <f t="shared" si="27"/>
        <v>485</v>
      </c>
      <c r="K348" s="3">
        <f t="shared" si="28"/>
        <v>1531</v>
      </c>
    </row>
    <row r="349" spans="1:11" x14ac:dyDescent="0.25">
      <c r="A349" s="28">
        <v>4</v>
      </c>
      <c r="B349" s="9" t="s">
        <v>301</v>
      </c>
      <c r="C349" s="12" t="s">
        <v>152</v>
      </c>
      <c r="D349" s="11" t="s">
        <v>16</v>
      </c>
      <c r="E349" s="4">
        <v>8.09</v>
      </c>
      <c r="F349" s="1">
        <f t="shared" si="25"/>
        <v>641</v>
      </c>
      <c r="G349" s="8">
        <v>366</v>
      </c>
      <c r="H349" s="2">
        <f t="shared" si="26"/>
        <v>516</v>
      </c>
      <c r="I349" s="6">
        <v>23.1</v>
      </c>
      <c r="J349" s="2">
        <f t="shared" si="27"/>
        <v>344</v>
      </c>
      <c r="K349" s="3">
        <f t="shared" si="28"/>
        <v>1501</v>
      </c>
    </row>
    <row r="350" spans="1:11" x14ac:dyDescent="0.25">
      <c r="A350" s="28">
        <v>5</v>
      </c>
      <c r="B350" s="9" t="s">
        <v>302</v>
      </c>
      <c r="C350" s="10" t="s">
        <v>152</v>
      </c>
      <c r="D350" s="11" t="s">
        <v>16</v>
      </c>
      <c r="E350" s="4">
        <v>8.4499999999999993</v>
      </c>
      <c r="F350" s="1">
        <f t="shared" si="25"/>
        <v>559</v>
      </c>
      <c r="G350" s="8">
        <v>355</v>
      </c>
      <c r="H350" s="2">
        <f t="shared" si="26"/>
        <v>474</v>
      </c>
      <c r="I350" s="33">
        <v>21.1</v>
      </c>
      <c r="J350" s="2">
        <f t="shared" si="27"/>
        <v>301</v>
      </c>
      <c r="K350" s="3">
        <f t="shared" si="28"/>
        <v>1334</v>
      </c>
    </row>
    <row r="351" spans="1:11" x14ac:dyDescent="0.25">
      <c r="A351" s="28">
        <v>6</v>
      </c>
      <c r="B351" s="9" t="s">
        <v>303</v>
      </c>
      <c r="C351" s="10" t="s">
        <v>152</v>
      </c>
      <c r="D351" s="11" t="s">
        <v>16</v>
      </c>
      <c r="E351" s="4">
        <v>8.48</v>
      </c>
      <c r="F351" s="1">
        <f t="shared" si="25"/>
        <v>552</v>
      </c>
      <c r="G351" s="8">
        <v>341</v>
      </c>
      <c r="H351" s="2">
        <f t="shared" si="26"/>
        <v>422</v>
      </c>
      <c r="I351" s="6">
        <v>23.2</v>
      </c>
      <c r="J351" s="2">
        <f t="shared" si="27"/>
        <v>346</v>
      </c>
      <c r="K351" s="3">
        <f t="shared" si="28"/>
        <v>1320</v>
      </c>
    </row>
    <row r="352" spans="1:11" x14ac:dyDescent="0.25">
      <c r="A352" s="28">
        <v>7</v>
      </c>
      <c r="B352" s="7" t="s">
        <v>304</v>
      </c>
      <c r="C352" s="29" t="s">
        <v>225</v>
      </c>
      <c r="D352" s="11" t="s">
        <v>16</v>
      </c>
      <c r="E352" s="4">
        <v>8.18</v>
      </c>
      <c r="F352" s="1">
        <f t="shared" si="25"/>
        <v>620</v>
      </c>
      <c r="G352" s="8">
        <v>348</v>
      </c>
      <c r="H352" s="2">
        <f t="shared" si="26"/>
        <v>448</v>
      </c>
      <c r="I352" s="6">
        <v>18.100000000000001</v>
      </c>
      <c r="J352" s="2">
        <f t="shared" si="27"/>
        <v>237</v>
      </c>
      <c r="K352" s="3">
        <f t="shared" si="28"/>
        <v>1305</v>
      </c>
    </row>
    <row r="353" spans="1:11" x14ac:dyDescent="0.25">
      <c r="A353" s="28">
        <v>8</v>
      </c>
      <c r="B353" s="7" t="s">
        <v>305</v>
      </c>
      <c r="C353" s="29" t="s">
        <v>225</v>
      </c>
      <c r="D353" s="30" t="s">
        <v>24</v>
      </c>
      <c r="E353" s="4">
        <v>8.67</v>
      </c>
      <c r="F353" s="1">
        <f t="shared" si="25"/>
        <v>510</v>
      </c>
      <c r="G353" s="8">
        <v>300</v>
      </c>
      <c r="H353" s="2">
        <f t="shared" si="26"/>
        <v>279</v>
      </c>
      <c r="I353" s="6">
        <v>26.9</v>
      </c>
      <c r="J353" s="2">
        <f t="shared" si="27"/>
        <v>429</v>
      </c>
      <c r="K353" s="3">
        <f t="shared" si="28"/>
        <v>1218</v>
      </c>
    </row>
    <row r="354" spans="1:11" x14ac:dyDescent="0.25">
      <c r="A354" s="28">
        <v>9</v>
      </c>
      <c r="B354" s="7" t="s">
        <v>306</v>
      </c>
      <c r="C354" s="29" t="s">
        <v>152</v>
      </c>
      <c r="D354" s="30" t="s">
        <v>13</v>
      </c>
      <c r="E354" s="4">
        <v>8.59</v>
      </c>
      <c r="F354" s="1">
        <f t="shared" si="25"/>
        <v>528</v>
      </c>
      <c r="G354" s="5">
        <v>320</v>
      </c>
      <c r="H354" s="2">
        <f t="shared" si="26"/>
        <v>347</v>
      </c>
      <c r="I354" s="6">
        <v>22.3</v>
      </c>
      <c r="J354" s="2">
        <f t="shared" si="27"/>
        <v>327</v>
      </c>
      <c r="K354" s="3">
        <f t="shared" si="28"/>
        <v>1202</v>
      </c>
    </row>
    <row r="355" spans="1:11" x14ac:dyDescent="0.25">
      <c r="A355" s="28">
        <v>10</v>
      </c>
      <c r="B355" s="25" t="s">
        <v>307</v>
      </c>
      <c r="C355" s="29" t="s">
        <v>152</v>
      </c>
      <c r="D355" s="30" t="s">
        <v>18</v>
      </c>
      <c r="E355" s="4">
        <v>8.4</v>
      </c>
      <c r="F355" s="1">
        <f t="shared" si="25"/>
        <v>570</v>
      </c>
      <c r="G355" s="5">
        <v>340</v>
      </c>
      <c r="H355" s="2">
        <f t="shared" si="26"/>
        <v>418</v>
      </c>
      <c r="I355" s="6">
        <v>15.4</v>
      </c>
      <c r="J355" s="2">
        <f t="shared" si="27"/>
        <v>182</v>
      </c>
      <c r="K355" s="3">
        <f t="shared" si="28"/>
        <v>1170</v>
      </c>
    </row>
    <row r="356" spans="1:11" x14ac:dyDescent="0.25">
      <c r="A356" s="28">
        <v>10</v>
      </c>
      <c r="B356" s="7" t="s">
        <v>308</v>
      </c>
      <c r="C356" s="10" t="s">
        <v>225</v>
      </c>
      <c r="D356" s="11" t="s">
        <v>16</v>
      </c>
      <c r="E356" s="4">
        <v>8.4499999999999993</v>
      </c>
      <c r="F356" s="1">
        <f t="shared" si="25"/>
        <v>559</v>
      </c>
      <c r="G356" s="8">
        <v>312</v>
      </c>
      <c r="H356" s="2">
        <f t="shared" si="26"/>
        <v>319</v>
      </c>
      <c r="I356" s="6">
        <v>20.7</v>
      </c>
      <c r="J356" s="2">
        <f t="shared" si="27"/>
        <v>292</v>
      </c>
      <c r="K356" s="3">
        <f t="shared" si="28"/>
        <v>1170</v>
      </c>
    </row>
    <row r="357" spans="1:11" x14ac:dyDescent="0.25">
      <c r="A357" s="28">
        <v>12</v>
      </c>
      <c r="B357" s="76" t="s">
        <v>309</v>
      </c>
      <c r="C357" s="77" t="s">
        <v>225</v>
      </c>
      <c r="D357" s="30" t="s">
        <v>24</v>
      </c>
      <c r="E357" s="4">
        <v>8.6999999999999993</v>
      </c>
      <c r="F357" s="1">
        <f t="shared" si="25"/>
        <v>504</v>
      </c>
      <c r="G357" s="8">
        <v>335</v>
      </c>
      <c r="H357" s="2">
        <f t="shared" si="26"/>
        <v>400</v>
      </c>
      <c r="I357" s="6">
        <v>17.7</v>
      </c>
      <c r="J357" s="2">
        <f t="shared" si="27"/>
        <v>229</v>
      </c>
      <c r="K357" s="3">
        <f t="shared" si="28"/>
        <v>1133</v>
      </c>
    </row>
    <row r="358" spans="1:11" x14ac:dyDescent="0.25">
      <c r="A358" s="28">
        <v>13</v>
      </c>
      <c r="B358" s="25" t="s">
        <v>310</v>
      </c>
      <c r="C358" s="26" t="s">
        <v>152</v>
      </c>
      <c r="D358" s="30" t="s">
        <v>16</v>
      </c>
      <c r="E358" s="4">
        <v>8.69</v>
      </c>
      <c r="F358" s="1">
        <f t="shared" si="25"/>
        <v>506</v>
      </c>
      <c r="G358" s="5">
        <v>307</v>
      </c>
      <c r="H358" s="2">
        <f t="shared" si="26"/>
        <v>302</v>
      </c>
      <c r="I358" s="6">
        <v>21.9</v>
      </c>
      <c r="J358" s="2">
        <f t="shared" si="27"/>
        <v>318</v>
      </c>
      <c r="K358" s="3">
        <f t="shared" si="28"/>
        <v>1126</v>
      </c>
    </row>
    <row r="359" spans="1:11" x14ac:dyDescent="0.25">
      <c r="A359" s="28">
        <v>14</v>
      </c>
      <c r="B359" s="7" t="s">
        <v>311</v>
      </c>
      <c r="C359" s="29" t="s">
        <v>152</v>
      </c>
      <c r="D359" s="30" t="s">
        <v>117</v>
      </c>
      <c r="E359" s="4">
        <v>8.8000000000000007</v>
      </c>
      <c r="F359" s="1">
        <f t="shared" si="25"/>
        <v>483</v>
      </c>
      <c r="G359" s="8">
        <v>318</v>
      </c>
      <c r="H359" s="2">
        <f t="shared" si="26"/>
        <v>340</v>
      </c>
      <c r="I359" s="6">
        <v>20.5</v>
      </c>
      <c r="J359" s="2">
        <f t="shared" si="27"/>
        <v>288</v>
      </c>
      <c r="K359" s="3">
        <f t="shared" si="28"/>
        <v>1111</v>
      </c>
    </row>
    <row r="360" spans="1:11" x14ac:dyDescent="0.25">
      <c r="A360" s="28">
        <v>15</v>
      </c>
      <c r="B360" s="9" t="s">
        <v>312</v>
      </c>
      <c r="C360" s="29" t="s">
        <v>225</v>
      </c>
      <c r="D360" s="30" t="s">
        <v>24</v>
      </c>
      <c r="E360" s="4">
        <v>8.7200000000000006</v>
      </c>
      <c r="F360" s="1">
        <f t="shared" si="25"/>
        <v>500</v>
      </c>
      <c r="G360" s="8">
        <v>315</v>
      </c>
      <c r="H360" s="2">
        <f t="shared" si="26"/>
        <v>329</v>
      </c>
      <c r="I360" s="6">
        <v>20.100000000000001</v>
      </c>
      <c r="J360" s="2">
        <f t="shared" si="27"/>
        <v>279</v>
      </c>
      <c r="K360" s="3">
        <f t="shared" si="28"/>
        <v>1108</v>
      </c>
    </row>
    <row r="361" spans="1:11" x14ac:dyDescent="0.25">
      <c r="A361" s="28">
        <v>16</v>
      </c>
      <c r="B361" s="7" t="s">
        <v>313</v>
      </c>
      <c r="C361" s="29" t="s">
        <v>152</v>
      </c>
      <c r="D361" s="11" t="s">
        <v>16</v>
      </c>
      <c r="E361" s="4">
        <v>8.4</v>
      </c>
      <c r="F361" s="1">
        <f t="shared" si="25"/>
        <v>570</v>
      </c>
      <c r="G361" s="5">
        <v>323</v>
      </c>
      <c r="H361" s="2">
        <f t="shared" si="26"/>
        <v>357</v>
      </c>
      <c r="I361" s="6">
        <v>15.1</v>
      </c>
      <c r="J361" s="2">
        <f t="shared" si="27"/>
        <v>176</v>
      </c>
      <c r="K361" s="3">
        <f t="shared" si="28"/>
        <v>1103</v>
      </c>
    </row>
    <row r="362" spans="1:11" x14ac:dyDescent="0.25">
      <c r="A362" s="28">
        <v>17</v>
      </c>
      <c r="B362" s="7" t="s">
        <v>314</v>
      </c>
      <c r="C362" s="29" t="s">
        <v>152</v>
      </c>
      <c r="D362" s="30" t="s">
        <v>18</v>
      </c>
      <c r="E362" s="4">
        <v>8.48</v>
      </c>
      <c r="F362" s="1">
        <f t="shared" si="25"/>
        <v>552</v>
      </c>
      <c r="G362" s="8">
        <v>318</v>
      </c>
      <c r="H362" s="2">
        <f t="shared" si="26"/>
        <v>340</v>
      </c>
      <c r="I362" s="6">
        <v>16.600000000000001</v>
      </c>
      <c r="J362" s="2">
        <f t="shared" si="27"/>
        <v>206</v>
      </c>
      <c r="K362" s="3">
        <f t="shared" si="28"/>
        <v>1098</v>
      </c>
    </row>
    <row r="363" spans="1:11" x14ac:dyDescent="0.25">
      <c r="A363" s="28">
        <v>18</v>
      </c>
      <c r="B363" s="9" t="s">
        <v>315</v>
      </c>
      <c r="C363" s="10" t="s">
        <v>225</v>
      </c>
      <c r="D363" s="11" t="s">
        <v>16</v>
      </c>
      <c r="E363" s="4">
        <v>8.6</v>
      </c>
      <c r="F363" s="1">
        <f t="shared" si="25"/>
        <v>526</v>
      </c>
      <c r="G363" s="5">
        <v>304</v>
      </c>
      <c r="H363" s="2">
        <f t="shared" si="26"/>
        <v>292</v>
      </c>
      <c r="I363" s="6">
        <v>18.5</v>
      </c>
      <c r="J363" s="2">
        <f t="shared" si="27"/>
        <v>245</v>
      </c>
      <c r="K363" s="3">
        <f t="shared" si="28"/>
        <v>1063</v>
      </c>
    </row>
    <row r="364" spans="1:11" x14ac:dyDescent="0.25">
      <c r="A364" s="28">
        <v>19</v>
      </c>
      <c r="B364" s="7" t="s">
        <v>316</v>
      </c>
      <c r="C364" s="12" t="s">
        <v>152</v>
      </c>
      <c r="D364" s="30" t="s">
        <v>18</v>
      </c>
      <c r="E364" s="4">
        <v>8.82</v>
      </c>
      <c r="F364" s="1">
        <f t="shared" si="25"/>
        <v>478</v>
      </c>
      <c r="G364" s="8">
        <v>320</v>
      </c>
      <c r="H364" s="2">
        <f t="shared" si="26"/>
        <v>347</v>
      </c>
      <c r="I364" s="6">
        <v>17.7</v>
      </c>
      <c r="J364" s="2">
        <f t="shared" si="27"/>
        <v>229</v>
      </c>
      <c r="K364" s="3">
        <f t="shared" si="28"/>
        <v>1054</v>
      </c>
    </row>
    <row r="365" spans="1:11" x14ac:dyDescent="0.25">
      <c r="A365" s="28">
        <v>20</v>
      </c>
      <c r="B365" s="7" t="s">
        <v>317</v>
      </c>
      <c r="C365" s="29" t="s">
        <v>225</v>
      </c>
      <c r="D365" s="32" t="s">
        <v>28</v>
      </c>
      <c r="E365" s="4">
        <v>9.1</v>
      </c>
      <c r="F365" s="1">
        <f t="shared" si="25"/>
        <v>421</v>
      </c>
      <c r="G365" s="8">
        <v>297</v>
      </c>
      <c r="H365" s="2">
        <f t="shared" si="26"/>
        <v>270</v>
      </c>
      <c r="I365" s="6">
        <v>21.6</v>
      </c>
      <c r="J365" s="2">
        <f t="shared" si="27"/>
        <v>311</v>
      </c>
      <c r="K365" s="3">
        <f t="shared" si="28"/>
        <v>1002</v>
      </c>
    </row>
    <row r="366" spans="1:11" x14ac:dyDescent="0.25">
      <c r="A366" s="28">
        <v>21</v>
      </c>
      <c r="B366" s="7" t="s">
        <v>318</v>
      </c>
      <c r="C366" s="29" t="s">
        <v>225</v>
      </c>
      <c r="D366" s="30" t="s">
        <v>13</v>
      </c>
      <c r="E366" s="4">
        <v>8.6</v>
      </c>
      <c r="F366" s="1">
        <f t="shared" si="25"/>
        <v>526</v>
      </c>
      <c r="G366" s="5">
        <v>289</v>
      </c>
      <c r="H366" s="2">
        <f t="shared" si="26"/>
        <v>244</v>
      </c>
      <c r="I366" s="6">
        <v>15.9</v>
      </c>
      <c r="J366" s="2">
        <f t="shared" si="27"/>
        <v>192</v>
      </c>
      <c r="K366" s="3">
        <f t="shared" si="28"/>
        <v>962</v>
      </c>
    </row>
    <row r="367" spans="1:11" x14ac:dyDescent="0.25">
      <c r="A367" s="28">
        <v>22</v>
      </c>
      <c r="B367" s="9" t="s">
        <v>319</v>
      </c>
      <c r="C367" s="12" t="s">
        <v>152</v>
      </c>
      <c r="D367" s="11" t="s">
        <v>16</v>
      </c>
      <c r="E367" s="4">
        <v>9.56</v>
      </c>
      <c r="F367" s="1">
        <f t="shared" si="25"/>
        <v>332</v>
      </c>
      <c r="G367" s="5">
        <v>322</v>
      </c>
      <c r="H367" s="2">
        <f t="shared" si="26"/>
        <v>354</v>
      </c>
      <c r="I367" s="6">
        <v>19</v>
      </c>
      <c r="J367" s="2">
        <f t="shared" si="27"/>
        <v>256</v>
      </c>
      <c r="K367" s="3">
        <f t="shared" si="28"/>
        <v>942</v>
      </c>
    </row>
    <row r="368" spans="1:11" x14ac:dyDescent="0.25">
      <c r="A368" s="28">
        <v>23</v>
      </c>
      <c r="B368" s="7" t="s">
        <v>320</v>
      </c>
      <c r="C368" s="29" t="s">
        <v>225</v>
      </c>
      <c r="D368" s="32" t="s">
        <v>28</v>
      </c>
      <c r="E368" s="4">
        <v>9.0299999999999994</v>
      </c>
      <c r="F368" s="1">
        <f t="shared" si="25"/>
        <v>435</v>
      </c>
      <c r="G368" s="5">
        <v>323</v>
      </c>
      <c r="H368" s="2">
        <f t="shared" si="26"/>
        <v>357</v>
      </c>
      <c r="I368" s="6">
        <v>13.6</v>
      </c>
      <c r="J368" s="2">
        <f t="shared" si="27"/>
        <v>146</v>
      </c>
      <c r="K368" s="3">
        <f t="shared" si="28"/>
        <v>938</v>
      </c>
    </row>
    <row r="369" spans="1:11" x14ac:dyDescent="0.25">
      <c r="A369" s="28">
        <v>24</v>
      </c>
      <c r="B369" s="7" t="s">
        <v>321</v>
      </c>
      <c r="C369" s="29" t="s">
        <v>152</v>
      </c>
      <c r="D369" s="128" t="s">
        <v>16</v>
      </c>
      <c r="E369" s="4">
        <v>8.61</v>
      </c>
      <c r="F369" s="1">
        <f t="shared" si="25"/>
        <v>523</v>
      </c>
      <c r="G369" s="8">
        <v>293</v>
      </c>
      <c r="H369" s="2">
        <f t="shared" si="26"/>
        <v>257</v>
      </c>
      <c r="I369" s="6">
        <v>12.9</v>
      </c>
      <c r="J369" s="2">
        <f t="shared" si="27"/>
        <v>132</v>
      </c>
      <c r="K369" s="3">
        <f t="shared" si="28"/>
        <v>912</v>
      </c>
    </row>
    <row r="370" spans="1:11" x14ac:dyDescent="0.25">
      <c r="A370" s="28">
        <v>25</v>
      </c>
      <c r="B370" s="7" t="s">
        <v>322</v>
      </c>
      <c r="C370" s="29" t="s">
        <v>152</v>
      </c>
      <c r="D370" s="30" t="s">
        <v>16</v>
      </c>
      <c r="E370" s="4">
        <v>9.41</v>
      </c>
      <c r="F370" s="1">
        <f t="shared" si="25"/>
        <v>360</v>
      </c>
      <c r="G370" s="8">
        <v>317</v>
      </c>
      <c r="H370" s="2">
        <f t="shared" si="26"/>
        <v>336</v>
      </c>
      <c r="I370" s="6">
        <v>15</v>
      </c>
      <c r="J370" s="2">
        <f t="shared" si="27"/>
        <v>174</v>
      </c>
      <c r="K370" s="3">
        <f t="shared" si="28"/>
        <v>870</v>
      </c>
    </row>
    <row r="371" spans="1:11" x14ac:dyDescent="0.25">
      <c r="A371" s="28">
        <v>26</v>
      </c>
      <c r="B371" s="9" t="s">
        <v>323</v>
      </c>
      <c r="C371" s="12" t="s">
        <v>152</v>
      </c>
      <c r="D371" s="11" t="s">
        <v>117</v>
      </c>
      <c r="E371" s="4">
        <v>8.9700000000000006</v>
      </c>
      <c r="F371" s="1">
        <f t="shared" si="25"/>
        <v>447</v>
      </c>
      <c r="G371" s="5">
        <v>301</v>
      </c>
      <c r="H371" s="2">
        <f t="shared" si="26"/>
        <v>283</v>
      </c>
      <c r="I371" s="6">
        <v>12</v>
      </c>
      <c r="J371" s="2">
        <f t="shared" si="27"/>
        <v>115</v>
      </c>
      <c r="K371" s="3">
        <f t="shared" si="28"/>
        <v>845</v>
      </c>
    </row>
    <row r="372" spans="1:11" x14ac:dyDescent="0.25">
      <c r="A372" s="28">
        <v>27</v>
      </c>
      <c r="B372" s="9" t="s">
        <v>324</v>
      </c>
      <c r="C372" s="10" t="s">
        <v>225</v>
      </c>
      <c r="D372" s="11" t="s">
        <v>16</v>
      </c>
      <c r="E372" s="4">
        <v>8.5299999999999994</v>
      </c>
      <c r="F372" s="1">
        <f t="shared" si="25"/>
        <v>541</v>
      </c>
      <c r="G372" s="8">
        <v>248</v>
      </c>
      <c r="H372" s="2">
        <f t="shared" si="26"/>
        <v>126</v>
      </c>
      <c r="I372" s="6">
        <v>13.6</v>
      </c>
      <c r="J372" s="2">
        <f t="shared" si="27"/>
        <v>146</v>
      </c>
      <c r="K372" s="3">
        <f t="shared" si="28"/>
        <v>813</v>
      </c>
    </row>
    <row r="373" spans="1:11" x14ac:dyDescent="0.25">
      <c r="A373" s="28">
        <v>28</v>
      </c>
      <c r="B373" s="7" t="s">
        <v>325</v>
      </c>
      <c r="C373" s="12" t="s">
        <v>152</v>
      </c>
      <c r="D373" s="30" t="s">
        <v>13</v>
      </c>
      <c r="E373" s="4">
        <v>9.35</v>
      </c>
      <c r="F373" s="1">
        <f t="shared" si="25"/>
        <v>372</v>
      </c>
      <c r="G373" s="8">
        <v>287</v>
      </c>
      <c r="H373" s="2">
        <f t="shared" si="26"/>
        <v>238</v>
      </c>
      <c r="I373" s="6">
        <v>10.5</v>
      </c>
      <c r="J373" s="2">
        <f t="shared" si="27"/>
        <v>87</v>
      </c>
      <c r="K373" s="3">
        <f t="shared" si="28"/>
        <v>697</v>
      </c>
    </row>
    <row r="374" spans="1:11" x14ac:dyDescent="0.25">
      <c r="A374" s="28">
        <v>29</v>
      </c>
      <c r="B374" s="7" t="s">
        <v>326</v>
      </c>
      <c r="C374" s="29" t="s">
        <v>152</v>
      </c>
      <c r="D374" s="11" t="s">
        <v>16</v>
      </c>
      <c r="E374" s="4">
        <v>9.92</v>
      </c>
      <c r="F374" s="1">
        <f t="shared" si="25"/>
        <v>269</v>
      </c>
      <c r="G374" s="5">
        <v>246</v>
      </c>
      <c r="H374" s="2">
        <f t="shared" si="26"/>
        <v>121</v>
      </c>
      <c r="I374" s="6">
        <v>12.2</v>
      </c>
      <c r="J374" s="2">
        <f t="shared" si="27"/>
        <v>119</v>
      </c>
      <c r="K374" s="3">
        <f t="shared" si="28"/>
        <v>509</v>
      </c>
    </row>
    <row r="375" spans="1:11" x14ac:dyDescent="0.25">
      <c r="A375" s="28">
        <v>30</v>
      </c>
      <c r="B375" s="7" t="s">
        <v>327</v>
      </c>
      <c r="C375" s="29" t="s">
        <v>152</v>
      </c>
      <c r="D375" s="30" t="s">
        <v>13</v>
      </c>
      <c r="E375" s="4">
        <v>10.25</v>
      </c>
      <c r="F375" s="1">
        <f t="shared" si="25"/>
        <v>215</v>
      </c>
      <c r="G375" s="5">
        <v>260</v>
      </c>
      <c r="H375" s="2">
        <f t="shared" si="26"/>
        <v>158</v>
      </c>
      <c r="I375" s="6">
        <v>12.3</v>
      </c>
      <c r="J375" s="2">
        <f t="shared" si="27"/>
        <v>121</v>
      </c>
      <c r="K375" s="3">
        <f t="shared" si="28"/>
        <v>494</v>
      </c>
    </row>
    <row r="376" spans="1:11" x14ac:dyDescent="0.25">
      <c r="A376" s="28">
        <v>31</v>
      </c>
      <c r="B376" s="9" t="s">
        <v>328</v>
      </c>
      <c r="C376" s="10" t="s">
        <v>152</v>
      </c>
      <c r="D376" s="11" t="s">
        <v>16</v>
      </c>
      <c r="E376" s="4">
        <v>9.81</v>
      </c>
      <c r="F376" s="1">
        <f t="shared" si="25"/>
        <v>288</v>
      </c>
      <c r="G376" s="8">
        <v>220</v>
      </c>
      <c r="H376" s="2">
        <f t="shared" si="26"/>
        <v>60</v>
      </c>
      <c r="I376" s="6">
        <v>13.3</v>
      </c>
      <c r="J376" s="2">
        <f t="shared" si="27"/>
        <v>140</v>
      </c>
      <c r="K376" s="3">
        <f t="shared" si="28"/>
        <v>488</v>
      </c>
    </row>
    <row r="377" spans="1:11" x14ac:dyDescent="0.25">
      <c r="A377" s="28">
        <v>32</v>
      </c>
      <c r="B377" s="7" t="s">
        <v>329</v>
      </c>
      <c r="C377" s="29" t="s">
        <v>225</v>
      </c>
      <c r="D377" s="30" t="s">
        <v>16</v>
      </c>
      <c r="E377" s="4">
        <v>10.66</v>
      </c>
      <c r="F377" s="1">
        <f t="shared" si="25"/>
        <v>155</v>
      </c>
      <c r="G377" s="5">
        <v>258</v>
      </c>
      <c r="H377" s="2">
        <f t="shared" si="26"/>
        <v>153</v>
      </c>
      <c r="I377" s="6">
        <v>13.4</v>
      </c>
      <c r="J377" s="2">
        <f t="shared" si="27"/>
        <v>142</v>
      </c>
      <c r="K377" s="3">
        <f t="shared" si="28"/>
        <v>450</v>
      </c>
    </row>
    <row r="378" spans="1:11" x14ac:dyDescent="0.25">
      <c r="A378" s="28">
        <v>33</v>
      </c>
      <c r="B378" s="9" t="s">
        <v>330</v>
      </c>
      <c r="C378" s="10" t="s">
        <v>152</v>
      </c>
      <c r="D378" s="11" t="s">
        <v>16</v>
      </c>
      <c r="E378" s="4">
        <v>10.33</v>
      </c>
      <c r="F378" s="1">
        <v>168</v>
      </c>
      <c r="G378" s="5">
        <v>268</v>
      </c>
      <c r="H378" s="2">
        <f t="shared" si="26"/>
        <v>181</v>
      </c>
      <c r="I378" s="6">
        <v>11.1</v>
      </c>
      <c r="J378" s="2">
        <f t="shared" si="27"/>
        <v>98</v>
      </c>
      <c r="K378" s="3">
        <f t="shared" si="28"/>
        <v>447</v>
      </c>
    </row>
    <row r="379" spans="1:11" x14ac:dyDescent="0.25">
      <c r="A379" s="28">
        <v>34</v>
      </c>
      <c r="B379" s="7" t="s">
        <v>331</v>
      </c>
      <c r="C379" s="12" t="s">
        <v>225</v>
      </c>
      <c r="D379" s="11" t="s">
        <v>16</v>
      </c>
      <c r="E379" s="4">
        <v>10.27</v>
      </c>
      <c r="F379" s="1">
        <f t="shared" ref="F379:F381" si="29">IF(AND(E379&gt;6,E379&lt;12.5),ROUNDDOWN(58.015*(12.5-E379)^1.62,0),0)</f>
        <v>212</v>
      </c>
      <c r="G379" s="13">
        <v>240</v>
      </c>
      <c r="H379" s="2">
        <f t="shared" si="26"/>
        <v>106</v>
      </c>
      <c r="I379" s="6">
        <v>9.3000000000000007</v>
      </c>
      <c r="J379" s="2">
        <f t="shared" si="27"/>
        <v>65</v>
      </c>
      <c r="K379" s="3">
        <f t="shared" si="28"/>
        <v>383</v>
      </c>
    </row>
    <row r="380" spans="1:11" x14ac:dyDescent="0.25">
      <c r="A380" s="28">
        <v>35</v>
      </c>
      <c r="B380" s="14" t="s">
        <v>332</v>
      </c>
      <c r="C380" s="12" t="s">
        <v>225</v>
      </c>
      <c r="D380" s="11" t="s">
        <v>16</v>
      </c>
      <c r="E380" s="4">
        <v>10.7</v>
      </c>
      <c r="F380" s="1">
        <f t="shared" si="29"/>
        <v>150</v>
      </c>
      <c r="G380" s="8">
        <v>259</v>
      </c>
      <c r="H380" s="2">
        <f t="shared" si="26"/>
        <v>155</v>
      </c>
      <c r="I380" s="6">
        <v>9.3000000000000007</v>
      </c>
      <c r="J380" s="2">
        <f t="shared" si="27"/>
        <v>65</v>
      </c>
      <c r="K380" s="3">
        <f t="shared" si="28"/>
        <v>370</v>
      </c>
    </row>
    <row r="381" spans="1:11" x14ac:dyDescent="0.25">
      <c r="A381" s="28">
        <v>36</v>
      </c>
      <c r="B381" s="129" t="s">
        <v>333</v>
      </c>
      <c r="C381" s="130" t="s">
        <v>334</v>
      </c>
      <c r="D381" s="32" t="s">
        <v>28</v>
      </c>
      <c r="E381" s="4">
        <v>14.13</v>
      </c>
      <c r="F381" s="1">
        <f t="shared" si="29"/>
        <v>0</v>
      </c>
      <c r="G381" s="5">
        <v>135</v>
      </c>
      <c r="H381" s="2" t="str">
        <f t="shared" si="26"/>
        <v>0</v>
      </c>
      <c r="I381" s="6">
        <v>4.3</v>
      </c>
      <c r="J381" s="2">
        <f t="shared" si="27"/>
        <v>0</v>
      </c>
      <c r="K381" s="3">
        <f>IF(B381&gt;0,F381+H381+J381,"")</f>
        <v>0</v>
      </c>
    </row>
  </sheetData>
  <mergeCells count="2">
    <mergeCell ref="B1:C1"/>
    <mergeCell ref="D1:I1"/>
  </mergeCells>
  <pageMargins left="0.7" right="0.7" top="0.78740157499999996" bottom="0.78740157499999996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TISK NA ŠÍŘKU</vt:lpstr>
      <vt:lpstr>TISK NA VÝŠKU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Nike Jilemnice</dc:creator>
  <cp:lastModifiedBy>Nike Jilemnice</cp:lastModifiedBy>
  <cp:lastPrinted>2026-05-13T12:14:20Z</cp:lastPrinted>
  <dcterms:created xsi:type="dcterms:W3CDTF">2026-05-13T11:23:02Z</dcterms:created>
  <dcterms:modified xsi:type="dcterms:W3CDTF">2026-05-17T09:17:36Z</dcterms:modified>
</cp:coreProperties>
</file>